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1475" activeTab="0"/>
  </bookViews>
  <sheets>
    <sheet name="計画書" sheetId="1" r:id="rId1"/>
    <sheet name="別紙１（例）" sheetId="2" r:id="rId2"/>
    <sheet name="包括提示メニュー" sheetId="3" r:id="rId3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中村あす美</author>
  </authors>
  <commentList>
    <comment ref="A8" authorId="0">
      <text>
        <r>
          <rPr>
            <b/>
            <sz val="9"/>
            <rFont val="MS P ゴシック"/>
            <family val="3"/>
          </rPr>
          <t>（例）R5.4.23
上記のように、入力してください</t>
        </r>
        <r>
          <rPr>
            <sz val="9"/>
            <rFont val="MS P ゴシック"/>
            <family val="3"/>
          </rPr>
          <t xml:space="preserve">
</t>
        </r>
      </text>
    </comment>
    <comment ref="B8" authorId="0">
      <text>
        <r>
          <rPr>
            <b/>
            <sz val="9"/>
            <rFont val="MS P ゴシック"/>
            <family val="3"/>
          </rPr>
          <t>予定日を入力すると、曜日が自動で入ります。</t>
        </r>
      </text>
    </comment>
    <comment ref="J3" authorId="0">
      <text>
        <r>
          <rPr>
            <b/>
            <sz val="9"/>
            <rFont val="MS P ゴシック"/>
            <family val="3"/>
          </rPr>
          <t>日中連絡がとれる連絡先を記載</t>
        </r>
      </text>
    </comment>
    <comment ref="C8" authorId="0">
      <text>
        <r>
          <rPr>
            <b/>
            <sz val="9"/>
            <rFont val="MS P ゴシック"/>
            <family val="3"/>
          </rPr>
          <t xml:space="preserve">（例）13:30～15:30
上記のように入力
</t>
        </r>
      </text>
    </comment>
    <comment ref="H8" authorId="0">
      <text>
        <r>
          <rPr>
            <b/>
            <sz val="9"/>
            <rFont val="MS P ゴシック"/>
            <family val="3"/>
          </rPr>
          <t>包括提示メニューの番号を入れると内容と講師が自動入力されます</t>
        </r>
      </text>
    </comment>
    <comment ref="I8" authorId="0">
      <text>
        <r>
          <rPr>
            <b/>
            <sz val="9"/>
            <rFont val="MS P ゴシック"/>
            <family val="3"/>
          </rPr>
          <t>包括提示メニューにない講師を呼ぶ場合は、内容と講師等を入力してください</t>
        </r>
      </text>
    </comment>
    <comment ref="D8" authorId="0">
      <text>
        <r>
          <rPr>
            <b/>
            <sz val="9"/>
            <rFont val="MS P ゴシック"/>
            <family val="3"/>
          </rPr>
          <t>講師に依頼する時間を記載。時間をしっかりと確認して記載してください。
例）13:40～14:20</t>
        </r>
      </text>
    </comment>
    <comment ref="I2" authorId="0">
      <text>
        <r>
          <rPr>
            <b/>
            <sz val="9"/>
            <rFont val="MS P ゴシック"/>
            <family val="3"/>
          </rPr>
          <t>講師に資料などの準備数を伝えるために利用します
やや多めに報告を</t>
        </r>
      </text>
    </comment>
  </commentList>
</comments>
</file>

<file path=xl/sharedStrings.xml><?xml version="1.0" encoding="utf-8"?>
<sst xmlns="http://schemas.openxmlformats.org/spreadsheetml/2006/main" count="326" uniqueCount="266">
  <si>
    <t>人数</t>
  </si>
  <si>
    <t>会場</t>
  </si>
  <si>
    <t>住所</t>
  </si>
  <si>
    <t>連絡先</t>
  </si>
  <si>
    <t>予定日</t>
  </si>
  <si>
    <t>曜日</t>
  </si>
  <si>
    <t>時間</t>
  </si>
  <si>
    <t>内容</t>
  </si>
  <si>
    <t>講師・グループ名</t>
  </si>
  <si>
    <t>会の開始時間
～終了時間</t>
  </si>
  <si>
    <t>令和５年度計画担当者（令和４年度中）</t>
  </si>
  <si>
    <t>電話：</t>
  </si>
  <si>
    <t>サロン名</t>
  </si>
  <si>
    <t>講師への依頼時間</t>
  </si>
  <si>
    <t>Mail：</t>
  </si>
  <si>
    <t>講師</t>
  </si>
  <si>
    <t>No</t>
  </si>
  <si>
    <t>1-2</t>
  </si>
  <si>
    <t>1-1</t>
  </si>
  <si>
    <t>脳血管疾患てどんな病気？</t>
  </si>
  <si>
    <t>1-3</t>
  </si>
  <si>
    <t>1-4</t>
  </si>
  <si>
    <t>1-5</t>
  </si>
  <si>
    <t>1-6</t>
  </si>
  <si>
    <t>誰でもなる可能性のある認知症</t>
  </si>
  <si>
    <t>1-7</t>
  </si>
  <si>
    <t>ぴっかり体操をマスターしよう！</t>
  </si>
  <si>
    <t>1-8</t>
  </si>
  <si>
    <t>歯ひふへ口腔体操をマスターしよう！</t>
  </si>
  <si>
    <t>1-9</t>
  </si>
  <si>
    <t>介護保険制度について</t>
  </si>
  <si>
    <t>1-10</t>
  </si>
  <si>
    <t>1-11</t>
  </si>
  <si>
    <t>あなたの体力を測定します</t>
  </si>
  <si>
    <t>1-12</t>
  </si>
  <si>
    <t>1-13</t>
  </si>
  <si>
    <t>オーラルフレイルって何？①</t>
  </si>
  <si>
    <t>1-14</t>
  </si>
  <si>
    <t>オーラルフレイルって何？②</t>
  </si>
  <si>
    <t>1-15</t>
  </si>
  <si>
    <t>Let’sパッククッキング</t>
  </si>
  <si>
    <t>1-16</t>
  </si>
  <si>
    <t>1-17</t>
  </si>
  <si>
    <t>1-18</t>
  </si>
  <si>
    <t>1-19</t>
  </si>
  <si>
    <t>眠れないのはなぜ？</t>
  </si>
  <si>
    <t>出張地域包括支援センター</t>
  </si>
  <si>
    <t>保健係　保健師</t>
  </si>
  <si>
    <t>保健係　保健師</t>
  </si>
  <si>
    <t>包括　保健師</t>
  </si>
  <si>
    <t>歯科衛生士</t>
  </si>
  <si>
    <t>包括職員</t>
  </si>
  <si>
    <t>管理栄養士</t>
  </si>
  <si>
    <t>いつまでも元気でいるために～フレイルを予防しよう！～</t>
  </si>
  <si>
    <t>（別紙１）</t>
  </si>
  <si>
    <r>
      <t xml:space="preserve">会場
</t>
    </r>
    <r>
      <rPr>
        <sz val="9"/>
        <color indexed="8"/>
        <rFont val="ＭＳ ゴシック"/>
        <family val="3"/>
      </rPr>
      <t>※上記会場と異なる場合記載</t>
    </r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</si>
  <si>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</si>
  <si>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</si>
  <si>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</si>
  <si>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</si>
  <si>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</si>
  <si>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</si>
  <si>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</si>
  <si>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</si>
  <si>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</si>
  <si>
    <t>2-11</t>
  </si>
  <si>
    <t>2-12</t>
  </si>
  <si>
    <t>2-13</t>
  </si>
  <si>
    <t>2-14</t>
  </si>
  <si>
    <t>2-15</t>
  </si>
  <si>
    <t>2-16</t>
  </si>
  <si>
    <t>2-17</t>
  </si>
  <si>
    <t>2-18</t>
  </si>
  <si>
    <t>2-19</t>
  </si>
  <si>
    <t>2-20</t>
  </si>
  <si>
    <t>2-21</t>
  </si>
  <si>
    <t>2-22</t>
  </si>
  <si>
    <t>2-23</t>
  </si>
  <si>
    <t>2-24</t>
  </si>
  <si>
    <t>2-25</t>
  </si>
  <si>
    <t>2-26</t>
  </si>
  <si>
    <t>2-27</t>
  </si>
  <si>
    <t>ウクレレ</t>
  </si>
  <si>
    <t>朗読劇・絵本等の読み聞かせ</t>
  </si>
  <si>
    <t>コーラス</t>
  </si>
  <si>
    <t>環境保全に関するミニ講座等</t>
  </si>
  <si>
    <t>大正琴・舞踊・尺八・太鼓・詩吟・三味線　他</t>
  </si>
  <si>
    <t>手話ダンス</t>
  </si>
  <si>
    <t>腹話術・手品・手話ダンス・南京玉すだれ・バルーンアート他</t>
  </si>
  <si>
    <t>昭和の歌姫　昭和の歌～童謡まで</t>
  </si>
  <si>
    <t>絵本等の読み聞かせ・辰野の民話の紙芝居と朗読</t>
  </si>
  <si>
    <t>運動・レク</t>
  </si>
  <si>
    <t>民謡・唄・三味線・尺八等</t>
  </si>
  <si>
    <t>二胡</t>
  </si>
  <si>
    <t>太鼓・獅子舞</t>
  </si>
  <si>
    <t>琴</t>
  </si>
  <si>
    <t>オルゴール</t>
  </si>
  <si>
    <t>サックス</t>
  </si>
  <si>
    <t>クラフト指導・レク</t>
  </si>
  <si>
    <t>クラフトテープを使った小物作り</t>
  </si>
  <si>
    <t>頭の体操で声を出し脳を活性化</t>
  </si>
  <si>
    <t>フルート演奏＆トーク</t>
  </si>
  <si>
    <t>出張映画教室</t>
  </si>
  <si>
    <t>上伊那医療生協辰野支部</t>
  </si>
  <si>
    <t>ウクレレ　レフア</t>
  </si>
  <si>
    <t>声の会「木魂」</t>
  </si>
  <si>
    <t>コーラス「コスモス」</t>
  </si>
  <si>
    <t>手話ミュージック・リュシオール</t>
  </si>
  <si>
    <t>辰野いきものネットワーク</t>
  </si>
  <si>
    <t>辰野町芸能協会</t>
  </si>
  <si>
    <t>手話ダンスアーティストMIWA</t>
  </si>
  <si>
    <t>腹話術友の会　たつの</t>
  </si>
  <si>
    <t>もなり座</t>
  </si>
  <si>
    <t>朗読グループ「ひびき」</t>
  </si>
  <si>
    <t>そら運動教室</t>
  </si>
  <si>
    <t>辰野民謡同好会</t>
  </si>
  <si>
    <t>辰野二胡にこクラブ</t>
  </si>
  <si>
    <t>信州辰野太鼓</t>
  </si>
  <si>
    <t>生田流正派筝曲史和会</t>
  </si>
  <si>
    <t>オルゴールを聞く会</t>
  </si>
  <si>
    <t>花束ライブ</t>
  </si>
  <si>
    <t>ハウオリ・フラ・プア・ケニケニ</t>
  </si>
  <si>
    <t>個人ボランティア</t>
  </si>
  <si>
    <t>Ｓ・アトリエＫＯＵＲＡＩ</t>
  </si>
  <si>
    <t>読み聞かせボランティアすみれ会</t>
  </si>
  <si>
    <t>ほっこりコンサート</t>
  </si>
  <si>
    <t>井上昭雄</t>
  </si>
  <si>
    <t>辰野で映画を観る会</t>
  </si>
  <si>
    <t>健康チェック</t>
  </si>
  <si>
    <t>手話ダンスの披露</t>
  </si>
  <si>
    <t>フルート演奏</t>
  </si>
  <si>
    <t>フラダンス</t>
  </si>
  <si>
    <t>ﾒﾆｭｰ
番号</t>
  </si>
  <si>
    <t>げんきクラブ</t>
  </si>
  <si>
    <t>辰野介護予防センター</t>
  </si>
  <si>
    <t>辰野　太郎</t>
  </si>
  <si>
    <t>13:30～15:30</t>
  </si>
  <si>
    <t>10:00～14:00</t>
  </si>
  <si>
    <t>10:00～13:30</t>
  </si>
  <si>
    <t>13:40～14:00</t>
  </si>
  <si>
    <t>14:00～15:00</t>
  </si>
  <si>
    <t>1-7</t>
  </si>
  <si>
    <t>1-11</t>
  </si>
  <si>
    <t>荒神山散策</t>
  </si>
  <si>
    <t>荒神山公園</t>
  </si>
  <si>
    <t>（送迎希望者は社協手配の車両利用）</t>
  </si>
  <si>
    <t>中央１</t>
  </si>
  <si>
    <t>【世代間交流】夏休み交流会</t>
  </si>
  <si>
    <t>1-1</t>
  </si>
  <si>
    <t>1-15</t>
  </si>
  <si>
    <t>13:30～14:10</t>
  </si>
  <si>
    <t>社協</t>
  </si>
  <si>
    <t>13:30～14:30</t>
  </si>
  <si>
    <t>2-18</t>
  </si>
  <si>
    <t>1-19</t>
  </si>
  <si>
    <t>14:30～15:00</t>
  </si>
  <si>
    <t>13:30～14:15</t>
  </si>
  <si>
    <t>14:15 ～15:00</t>
  </si>
  <si>
    <t>いきいきアート</t>
  </si>
  <si>
    <t>13:30～15:00</t>
  </si>
  <si>
    <t>14:15～15:00</t>
  </si>
  <si>
    <t>2-25</t>
  </si>
  <si>
    <t>ゲーム</t>
  </si>
  <si>
    <t>クリスマス会</t>
  </si>
  <si>
    <t>ケーキ作り、食事会</t>
  </si>
  <si>
    <t>正月ゲーム</t>
  </si>
  <si>
    <t>坊主めくり、福笑い、折り紙　等</t>
  </si>
  <si>
    <t>3-1</t>
  </si>
  <si>
    <t>詐欺の手口と対処法</t>
  </si>
  <si>
    <t>3-2</t>
  </si>
  <si>
    <t>レクリエーション</t>
  </si>
  <si>
    <t>3-3</t>
  </si>
  <si>
    <t>3-4</t>
  </si>
  <si>
    <t>地域の支え合いについて</t>
  </si>
  <si>
    <t>3-5</t>
  </si>
  <si>
    <t>3-6</t>
  </si>
  <si>
    <t>災害ボランティアについて</t>
  </si>
  <si>
    <t>3-7</t>
  </si>
  <si>
    <t>3-8</t>
  </si>
  <si>
    <t>アロマセラピー</t>
  </si>
  <si>
    <t>3-9</t>
  </si>
  <si>
    <t>ヨガ</t>
  </si>
  <si>
    <t>3-10</t>
  </si>
  <si>
    <t>体も頭もリフレッシュ</t>
  </si>
  <si>
    <t>3-11</t>
  </si>
  <si>
    <t>3-12</t>
  </si>
  <si>
    <t>３Ｂ体操</t>
  </si>
  <si>
    <t>3-13</t>
  </si>
  <si>
    <t>辰野の民話</t>
  </si>
  <si>
    <t>3-14</t>
  </si>
  <si>
    <t>元気ダンス</t>
  </si>
  <si>
    <t>3-15</t>
  </si>
  <si>
    <t>3-16</t>
  </si>
  <si>
    <t>3-17</t>
  </si>
  <si>
    <t>はつらつ健康体操</t>
  </si>
  <si>
    <t>南信消費
生活センター</t>
  </si>
  <si>
    <t>辰野町
社会福祉協議会</t>
  </si>
  <si>
    <t>民話を紡ぐ
「かたりんぱ」</t>
  </si>
  <si>
    <t>(株)シンコー
スポーツ</t>
  </si>
  <si>
    <t>宇治　和世</t>
  </si>
  <si>
    <t>上島　陽子</t>
  </si>
  <si>
    <t>五味　なおみ</t>
  </si>
  <si>
    <t>宮澤　正子</t>
  </si>
  <si>
    <t>向山　なおみ・正信</t>
  </si>
  <si>
    <t>山口　栄一</t>
  </si>
  <si>
    <t>小口　孝子</t>
  </si>
  <si>
    <t>アコーディオンと一緒に歌いましょう</t>
  </si>
  <si>
    <t>みんなで音を楽しみましょう</t>
  </si>
  <si>
    <t>3-3</t>
  </si>
  <si>
    <t>3-16</t>
  </si>
  <si>
    <t>ボッチャ、スイカ割、流し素麺等</t>
  </si>
  <si>
    <t>10:00～12:00</t>
  </si>
  <si>
    <t>13:00～14:00</t>
  </si>
  <si>
    <t>ニュースポーツルール指導</t>
  </si>
  <si>
    <t>ニュースポーツ（囲碁ボール）</t>
  </si>
  <si>
    <t xml:space="preserve">病院ﾒﾆｭｰ
</t>
  </si>
  <si>
    <t>在宅介護のポイント
について</t>
  </si>
  <si>
    <t>3-18</t>
  </si>
  <si>
    <t>3-12</t>
  </si>
  <si>
    <t>3-14</t>
  </si>
  <si>
    <t>090-****-****/17:30以降</t>
  </si>
  <si>
    <t>14:10～14:50</t>
  </si>
  <si>
    <t>令和６年度　ふれ愛サロン　年間計画書</t>
  </si>
  <si>
    <t>令和６年度計画担当者（令和５年度中）</t>
  </si>
  <si>
    <t>出張！元気快福相談会～正しい血圧の測り方～</t>
  </si>
  <si>
    <t>骨折・転倒予防のための骨粗しょう症のはなし</t>
  </si>
  <si>
    <t>うつ病って？～こころの元気チェックしてみませんか～</t>
  </si>
  <si>
    <t>保健師とみる　あなたの健康診断結果～病気にならない為に今できること～</t>
  </si>
  <si>
    <t>介護保険係</t>
  </si>
  <si>
    <t>認知症予防のための食事</t>
  </si>
  <si>
    <t>一緒に食べてココロもカラダも元気</t>
  </si>
  <si>
    <t>自分らしい老後に向けた備え</t>
  </si>
  <si>
    <t>包括　社会福祉士</t>
  </si>
  <si>
    <t>1-20</t>
  </si>
  <si>
    <t>1-21</t>
  </si>
  <si>
    <t>災害時の歯と口のケア</t>
  </si>
  <si>
    <t>歯科衛生士</t>
  </si>
  <si>
    <t>管理栄養士</t>
  </si>
  <si>
    <t>その他　（保健係管理栄養士と要相談）</t>
  </si>
  <si>
    <t>コーラス・ハンドベル等脳と体を使う歌</t>
  </si>
  <si>
    <t>コーラスすみれ</t>
  </si>
  <si>
    <t>いきいき運動教室</t>
  </si>
  <si>
    <t>NPO法人ﾘｭｼｵｽﾎﾟｰﾂｸﾗﾌﾞ</t>
  </si>
  <si>
    <t>災害時の備えについて防災リュック</t>
  </si>
  <si>
    <t>町危機管理係</t>
  </si>
  <si>
    <t>4-1</t>
  </si>
  <si>
    <t>4-2</t>
  </si>
  <si>
    <t>4-3</t>
  </si>
  <si>
    <t>4-4</t>
  </si>
  <si>
    <t>4-5</t>
  </si>
  <si>
    <t>4-6</t>
  </si>
  <si>
    <t>4-7</t>
  </si>
  <si>
    <t>4-8</t>
  </si>
  <si>
    <t>4-9</t>
  </si>
  <si>
    <t>4-10</t>
  </si>
  <si>
    <t>骨粗鬆症の予防</t>
  </si>
  <si>
    <t>フレイル予防の食生活</t>
  </si>
  <si>
    <t>おいしく減塩をしよう</t>
  </si>
  <si>
    <t>おしっこ・うんちの話</t>
  </si>
  <si>
    <t>糖尿病ってどんな病気</t>
  </si>
  <si>
    <t>感染症の対策と予防～まずは手洗いから～</t>
  </si>
  <si>
    <t>認知症について学ぼう～日常生活で予防できること～</t>
  </si>
  <si>
    <t>医療介護における親と自分自身の終活について</t>
  </si>
  <si>
    <t>自宅で療養するということ　ACP～人生会議とは～</t>
  </si>
  <si>
    <t>自分で出来る乳がん検診</t>
  </si>
  <si>
    <t>辰野病院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</si>
</sst>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0_);[Red]\(0\)"/>
    <numFmt numFmtId="179" formatCode="[$-411]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0.5"/>
      <color indexed="8"/>
      <name val="ＭＳ ゴシック"/>
      <family val="3"/>
    </font>
    <font>
      <sz val="11"/>
      <color indexed="8"/>
      <name val="HG教科書体"/>
      <family val="1"/>
    </font>
    <font>
      <sz val="10"/>
      <color indexed="8"/>
      <name val="ＭＳ ゴシック"/>
      <family val="3"/>
    </font>
    <font>
      <sz val="12"/>
      <color indexed="8"/>
      <name val="HG教科書体"/>
      <family val="1"/>
    </font>
    <font>
      <sz val="12"/>
      <color indexed="8"/>
      <name val="HGS教科書体"/>
      <family val="1"/>
    </font>
    <font>
      <sz val="11"/>
      <color indexed="8"/>
      <name val="HGS教科書体"/>
      <family val="1"/>
    </font>
    <font>
      <sz val="10"/>
      <color indexed="8"/>
      <name val="HG教科書体"/>
      <family val="1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10.5"/>
      <color theme="1"/>
      <name val="ＭＳ ゴシック"/>
      <family val="3"/>
    </font>
    <font>
      <sz val="11"/>
      <color theme="1"/>
      <name val="HG教科書体"/>
      <family val="1"/>
    </font>
    <font>
      <sz val="10"/>
      <color theme="1"/>
      <name val="ＭＳ ゴシック"/>
      <family val="3"/>
    </font>
    <font>
      <sz val="12"/>
      <color theme="1"/>
      <name val="HGS教科書体"/>
      <family val="1"/>
    </font>
    <font>
      <sz val="12"/>
      <color theme="1"/>
      <name val="HG教科書体"/>
      <family val="1"/>
    </font>
    <font>
      <sz val="10"/>
      <color theme="1"/>
      <name val="HG教科書体"/>
      <family val="1"/>
    </font>
    <font>
      <sz val="11"/>
      <color theme="1"/>
      <name val="HGS教科書体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53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4" fillId="0" borderId="11" xfId="0" applyFont="1" applyBorder="1" applyAlignment="1">
      <alignment vertical="center"/>
    </xf>
    <xf numFmtId="0" fontId="54" fillId="0" borderId="0" xfId="0" applyFont="1" applyBorder="1" applyAlignment="1" applyProtection="1">
      <alignment vertical="center"/>
      <protection/>
    </xf>
    <xf numFmtId="0" fontId="50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0" fillId="0" borderId="0" xfId="0" applyNumberFormat="1" applyAlignment="1">
      <alignment vertical="center"/>
    </xf>
    <xf numFmtId="49" fontId="54" fillId="0" borderId="13" xfId="0" applyNumberFormat="1" applyFont="1" applyBorder="1" applyAlignment="1">
      <alignment horizontal="center" vertical="center"/>
    </xf>
    <xf numFmtId="49" fontId="54" fillId="0" borderId="14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51" fillId="0" borderId="0" xfId="0" applyFont="1" applyAlignment="1">
      <alignment horizontal="right" vertical="center"/>
    </xf>
    <xf numFmtId="0" fontId="54" fillId="0" borderId="13" xfId="0" applyFont="1" applyBorder="1" applyAlignment="1">
      <alignment horizontal="left" vertical="center" shrinkToFit="1"/>
    </xf>
    <xf numFmtId="0" fontId="54" fillId="0" borderId="14" xfId="0" applyFont="1" applyBorder="1" applyAlignment="1">
      <alignment horizontal="left" vertical="center" shrinkToFit="1"/>
    </xf>
    <xf numFmtId="0" fontId="54" fillId="0" borderId="15" xfId="0" applyFont="1" applyBorder="1" applyAlignment="1">
      <alignment horizontal="left" vertical="center" shrinkToFit="1"/>
    </xf>
    <xf numFmtId="49" fontId="54" fillId="0" borderId="15" xfId="0" applyNumberFormat="1" applyFont="1" applyBorder="1" applyAlignment="1">
      <alignment horizontal="center" vertical="center"/>
    </xf>
    <xf numFmtId="49" fontId="55" fillId="0" borderId="13" xfId="0" applyNumberFormat="1" applyFont="1" applyBorder="1" applyAlignment="1">
      <alignment horizontal="center" vertical="center"/>
    </xf>
    <xf numFmtId="0" fontId="55" fillId="0" borderId="13" xfId="0" applyFont="1" applyBorder="1" applyAlignment="1">
      <alignment horizontal="left" vertical="center" shrinkToFit="1"/>
    </xf>
    <xf numFmtId="49" fontId="55" fillId="0" borderId="15" xfId="0" applyNumberFormat="1" applyFont="1" applyBorder="1" applyAlignment="1">
      <alignment horizontal="center" vertical="center"/>
    </xf>
    <xf numFmtId="0" fontId="55" fillId="0" borderId="15" xfId="0" applyFont="1" applyBorder="1" applyAlignment="1">
      <alignment horizontal="left" vertical="center" shrinkToFit="1"/>
    </xf>
    <xf numFmtId="49" fontId="55" fillId="0" borderId="14" xfId="0" applyNumberFormat="1" applyFont="1" applyBorder="1" applyAlignment="1">
      <alignment horizontal="center" vertical="center"/>
    </xf>
    <xf numFmtId="0" fontId="55" fillId="0" borderId="14" xfId="0" applyFont="1" applyBorder="1" applyAlignment="1">
      <alignment horizontal="left" vertical="center" shrinkToFit="1"/>
    </xf>
    <xf numFmtId="49" fontId="0" fillId="0" borderId="0" xfId="0" applyNumberFormat="1" applyAlignment="1">
      <alignment vertical="center"/>
    </xf>
    <xf numFmtId="0" fontId="54" fillId="0" borderId="12" xfId="0" applyFont="1" applyBorder="1" applyAlignment="1">
      <alignment horizontal="left" vertical="center" shrinkToFit="1"/>
    </xf>
    <xf numFmtId="0" fontId="54" fillId="0" borderId="16" xfId="0" applyFont="1" applyBorder="1" applyAlignment="1">
      <alignment horizontal="left" vertical="center" shrinkToFit="1"/>
    </xf>
    <xf numFmtId="0" fontId="54" fillId="0" borderId="17" xfId="0" applyFont="1" applyBorder="1" applyAlignment="1">
      <alignment horizontal="left" vertical="center" shrinkToFit="1"/>
    </xf>
    <xf numFmtId="0" fontId="54" fillId="0" borderId="18" xfId="0" applyFont="1" applyBorder="1" applyAlignment="1">
      <alignment horizontal="left" vertical="center" shrinkToFit="1"/>
    </xf>
    <xf numFmtId="0" fontId="54" fillId="0" borderId="0" xfId="0" applyFont="1" applyBorder="1" applyAlignment="1">
      <alignment horizontal="left" vertical="center" shrinkToFit="1"/>
    </xf>
    <xf numFmtId="0" fontId="54" fillId="0" borderId="19" xfId="0" applyFont="1" applyBorder="1" applyAlignment="1">
      <alignment horizontal="left" vertical="center" shrinkToFit="1"/>
    </xf>
    <xf numFmtId="0" fontId="54" fillId="0" borderId="11" xfId="0" applyFont="1" applyBorder="1" applyAlignment="1">
      <alignment horizontal="left" vertical="center" shrinkToFit="1"/>
    </xf>
    <xf numFmtId="0" fontId="54" fillId="0" borderId="20" xfId="0" applyFont="1" applyBorder="1" applyAlignment="1">
      <alignment horizontal="left" vertical="center" shrinkToFit="1"/>
    </xf>
    <xf numFmtId="0" fontId="54" fillId="0" borderId="21" xfId="0" applyFont="1" applyBorder="1" applyAlignment="1">
      <alignment horizontal="left" vertical="center" shrinkToFit="1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176" fontId="54" fillId="0" borderId="13" xfId="0" applyNumberFormat="1" applyFont="1" applyBorder="1" applyAlignment="1">
      <alignment horizontal="center" vertical="center"/>
    </xf>
    <xf numFmtId="176" fontId="54" fillId="0" borderId="14" xfId="0" applyNumberFormat="1" applyFont="1" applyBorder="1" applyAlignment="1">
      <alignment horizontal="center" vertical="center"/>
    </xf>
    <xf numFmtId="20" fontId="54" fillId="0" borderId="16" xfId="0" applyNumberFormat="1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4" fillId="0" borderId="16" xfId="0" applyFont="1" applyBorder="1" applyAlignment="1" applyProtection="1">
      <alignment horizontal="center" vertical="center"/>
      <protection/>
    </xf>
    <xf numFmtId="0" fontId="54" fillId="0" borderId="17" xfId="0" applyFont="1" applyBorder="1" applyAlignment="1" applyProtection="1">
      <alignment horizontal="center" vertical="center"/>
      <protection/>
    </xf>
    <xf numFmtId="0" fontId="54" fillId="0" borderId="10" xfId="0" applyFont="1" applyBorder="1" applyAlignment="1">
      <alignment horizontal="center" vertical="center" wrapText="1"/>
    </xf>
    <xf numFmtId="179" fontId="57" fillId="0" borderId="13" xfId="0" applyNumberFormat="1" applyFont="1" applyBorder="1" applyAlignment="1">
      <alignment horizontal="right" vertical="center"/>
    </xf>
    <xf numFmtId="179" fontId="57" fillId="0" borderId="14" xfId="0" applyNumberFormat="1" applyFont="1" applyBorder="1" applyAlignment="1">
      <alignment horizontal="right" vertical="center"/>
    </xf>
    <xf numFmtId="20" fontId="58" fillId="0" borderId="16" xfId="0" applyNumberFormat="1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5" fillId="0" borderId="12" xfId="0" applyFont="1" applyBorder="1" applyAlignment="1">
      <alignment horizontal="left" vertical="center" shrinkToFit="1"/>
    </xf>
    <xf numFmtId="0" fontId="55" fillId="0" borderId="16" xfId="0" applyFont="1" applyBorder="1" applyAlignment="1">
      <alignment horizontal="left" vertical="center" shrinkToFit="1"/>
    </xf>
    <xf numFmtId="0" fontId="55" fillId="0" borderId="17" xfId="0" applyFont="1" applyBorder="1" applyAlignment="1">
      <alignment horizontal="left" vertical="center" shrinkToFit="1"/>
    </xf>
    <xf numFmtId="0" fontId="57" fillId="0" borderId="11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5" fillId="0" borderId="11" xfId="0" applyFont="1" applyBorder="1" applyAlignment="1">
      <alignment horizontal="left" vertical="center" shrinkToFit="1"/>
    </xf>
    <xf numFmtId="0" fontId="55" fillId="0" borderId="20" xfId="0" applyFont="1" applyBorder="1" applyAlignment="1">
      <alignment horizontal="left" vertical="center" shrinkToFit="1"/>
    </xf>
    <xf numFmtId="0" fontId="55" fillId="0" borderId="21" xfId="0" applyFont="1" applyBorder="1" applyAlignment="1">
      <alignment horizontal="left" vertical="center" shrinkToFit="1"/>
    </xf>
    <xf numFmtId="0" fontId="55" fillId="0" borderId="18" xfId="0" applyFont="1" applyBorder="1" applyAlignment="1">
      <alignment horizontal="left" vertical="center" shrinkToFit="1"/>
    </xf>
    <xf numFmtId="0" fontId="55" fillId="0" borderId="0" xfId="0" applyFont="1" applyBorder="1" applyAlignment="1">
      <alignment horizontal="left" vertical="center" shrinkToFit="1"/>
    </xf>
    <xf numFmtId="0" fontId="55" fillId="0" borderId="19" xfId="0" applyFont="1" applyBorder="1" applyAlignment="1">
      <alignment horizontal="left" vertical="center" shrinkToFit="1"/>
    </xf>
    <xf numFmtId="0" fontId="55" fillId="0" borderId="12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9" fillId="0" borderId="18" xfId="0" applyFont="1" applyBorder="1" applyAlignment="1">
      <alignment horizontal="left" vertical="center" shrinkToFit="1"/>
    </xf>
    <xf numFmtId="0" fontId="59" fillId="0" borderId="0" xfId="0" applyFont="1" applyBorder="1" applyAlignment="1">
      <alignment horizontal="left" vertical="center" shrinkToFit="1"/>
    </xf>
    <xf numFmtId="0" fontId="59" fillId="0" borderId="19" xfId="0" applyFont="1" applyBorder="1" applyAlignment="1">
      <alignment horizontal="left" vertical="center" shrinkToFit="1"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179" fontId="57" fillId="0" borderId="15" xfId="0" applyNumberFormat="1" applyFont="1" applyBorder="1" applyAlignment="1">
      <alignment horizontal="right" vertical="center"/>
    </xf>
    <xf numFmtId="0" fontId="54" fillId="0" borderId="15" xfId="0" applyFont="1" applyBorder="1" applyAlignment="1">
      <alignment horizontal="center" vertical="center"/>
    </xf>
    <xf numFmtId="20" fontId="58" fillId="0" borderId="13" xfId="0" applyNumberFormat="1" applyFont="1" applyBorder="1" applyAlignment="1">
      <alignment horizontal="center" vertical="center"/>
    </xf>
    <xf numFmtId="20" fontId="58" fillId="0" borderId="15" xfId="0" applyNumberFormat="1" applyFont="1" applyBorder="1" applyAlignment="1">
      <alignment horizontal="center" vertical="center"/>
    </xf>
    <xf numFmtId="20" fontId="58" fillId="0" borderId="14" xfId="0" applyNumberFormat="1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60" fillId="0" borderId="16" xfId="0" applyFont="1" applyBorder="1" applyAlignment="1" applyProtection="1">
      <alignment horizontal="center" vertical="center"/>
      <protection/>
    </xf>
    <xf numFmtId="0" fontId="60" fillId="0" borderId="17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390525</xdr:colOff>
      <xdr:row>1</xdr:row>
      <xdr:rowOff>57150</xdr:rowOff>
    </xdr:from>
    <xdr:to>
      <xdr:col>12</xdr:col>
      <xdr:colOff>1619250</xdr:colOff>
      <xdr:row>4</xdr:row>
      <xdr:rowOff>66675</xdr:rowOff>
    </xdr:to>
    <xdr:sp>
      <xdr:nvSpPr>
        <xdr:cNvPr id="1" name="線吹き出し 1 (枠付き) 1"/>
        <xdr:cNvSpPr>
          <a:spLocks/>
        </xdr:cNvSpPr>
      </xdr:nvSpPr>
      <xdr:spPr>
        <a:xfrm>
          <a:off x="8391525" y="276225"/>
          <a:ext cx="1228725" cy="828675"/>
        </a:xfrm>
        <a:prstGeom prst="borderCallout1">
          <a:avLst>
            <a:gd name="adj1" fmla="val -208231"/>
            <a:gd name="adj2" fmla="val -33175"/>
            <a:gd name="adj3" fmla="val -49916"/>
            <a:gd name="adj4" fmla="val -6013"/>
          </a:avLst>
        </a:prstGeom>
        <a:solidFill>
          <a:srgbClr val="FFFFFF"/>
        </a:solidFill>
        <a:ln w="25400" cmpd="sng">
          <a:solidFill>
            <a:srgbClr val="595959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講師が資料等を持って行くために利用します、やや多めに設定して下さい。</a:t>
          </a:r>
        </a:p>
      </xdr:txBody>
    </xdr:sp>
    <xdr:clientData/>
  </xdr:twoCellAnchor>
  <xdr:twoCellAnchor>
    <xdr:from>
      <xdr:col>2</xdr:col>
      <xdr:colOff>847725</xdr:colOff>
      <xdr:row>2</xdr:row>
      <xdr:rowOff>114300</xdr:rowOff>
    </xdr:from>
    <xdr:to>
      <xdr:col>7</xdr:col>
      <xdr:colOff>38100</xdr:colOff>
      <xdr:row>5</xdr:row>
      <xdr:rowOff>76200</xdr:rowOff>
    </xdr:to>
    <xdr:sp>
      <xdr:nvSpPr>
        <xdr:cNvPr id="2" name="線吹き出し 1 (枠付き) 2"/>
        <xdr:cNvSpPr>
          <a:spLocks/>
        </xdr:cNvSpPr>
      </xdr:nvSpPr>
      <xdr:spPr>
        <a:xfrm>
          <a:off x="2133600" y="733425"/>
          <a:ext cx="2914650" cy="514350"/>
        </a:xfrm>
        <a:prstGeom prst="borderCallout1">
          <a:avLst>
            <a:gd name="adj1" fmla="val 86083"/>
            <a:gd name="adj2" fmla="val -43796"/>
            <a:gd name="adj3" fmla="val 50083"/>
            <a:gd name="adj4" fmla="val 2435"/>
          </a:avLst>
        </a:prstGeom>
        <a:solidFill>
          <a:srgbClr val="FFFFFF"/>
        </a:solidFill>
        <a:ln w="25400" cmpd="sng">
          <a:solidFill>
            <a:srgbClr val="595959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日中連絡とれる電話番号を記入。日中連絡がつかない場合は、対応可能な時間帯を記入。</a:t>
          </a:r>
        </a:p>
      </xdr:txBody>
    </xdr:sp>
    <xdr:clientData/>
  </xdr:twoCellAnchor>
  <xdr:twoCellAnchor>
    <xdr:from>
      <xdr:col>0</xdr:col>
      <xdr:colOff>66675</xdr:colOff>
      <xdr:row>9</xdr:row>
      <xdr:rowOff>95250</xdr:rowOff>
    </xdr:from>
    <xdr:to>
      <xdr:col>2</xdr:col>
      <xdr:colOff>923925</xdr:colOff>
      <xdr:row>12</xdr:row>
      <xdr:rowOff>142875</xdr:rowOff>
    </xdr:to>
    <xdr:sp>
      <xdr:nvSpPr>
        <xdr:cNvPr id="3" name="線吹き出し 1 (枠付き) 3"/>
        <xdr:cNvSpPr>
          <a:spLocks/>
        </xdr:cNvSpPr>
      </xdr:nvSpPr>
      <xdr:spPr>
        <a:xfrm>
          <a:off x="66675" y="2324100"/>
          <a:ext cx="2143125" cy="676275"/>
        </a:xfrm>
        <a:prstGeom prst="borderCallout1">
          <a:avLst>
            <a:gd name="adj1" fmla="val 65023"/>
            <a:gd name="adj2" fmla="val -102189"/>
            <a:gd name="adj3" fmla="val 50083"/>
            <a:gd name="adj4" fmla="val 2435"/>
          </a:avLst>
        </a:prstGeom>
        <a:solidFill>
          <a:srgbClr val="FFFFFF"/>
        </a:solidFill>
        <a:ln w="25400" cmpd="sng">
          <a:solidFill>
            <a:srgbClr val="595959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講師は、</a:t>
          </a:r>
          <a:r>
            <a:rPr lang="en-US" cap="none" sz="1050" b="0" i="0" u="none" baseline="0">
              <a:solidFill>
                <a:srgbClr val="000000"/>
              </a:solidFill>
            </a:rPr>
            <a:t>5</a:t>
          </a:r>
          <a:r>
            <a:rPr lang="en-US" cap="none" sz="1050" b="0" i="0" u="none" baseline="0">
              <a:solidFill>
                <a:srgbClr val="000000"/>
              </a:solidFill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</a:rPr>
            <a:t>分前には到着するようにします。講師が内容を実施する時間を記入してください。</a:t>
          </a:r>
        </a:p>
      </xdr:txBody>
    </xdr:sp>
    <xdr:clientData/>
  </xdr:twoCellAnchor>
  <xdr:twoCellAnchor>
    <xdr:from>
      <xdr:col>5</xdr:col>
      <xdr:colOff>47625</xdr:colOff>
      <xdr:row>7</xdr:row>
      <xdr:rowOff>85725</xdr:rowOff>
    </xdr:from>
    <xdr:to>
      <xdr:col>6</xdr:col>
      <xdr:colOff>742950</xdr:colOff>
      <xdr:row>10</xdr:row>
      <xdr:rowOff>142875</xdr:rowOff>
    </xdr:to>
    <xdr:sp>
      <xdr:nvSpPr>
        <xdr:cNvPr id="4" name="線吹き出し 1 (枠付き) 4"/>
        <xdr:cNvSpPr>
          <a:spLocks/>
        </xdr:cNvSpPr>
      </xdr:nvSpPr>
      <xdr:spPr>
        <a:xfrm>
          <a:off x="3457575" y="1895475"/>
          <a:ext cx="1495425" cy="685800"/>
        </a:xfrm>
        <a:prstGeom prst="borderCallout1">
          <a:avLst>
            <a:gd name="adj1" fmla="val 59847"/>
            <a:gd name="adj2" fmla="val -40087"/>
            <a:gd name="adj3" fmla="val 50643"/>
            <a:gd name="adj4" fmla="val -3583"/>
          </a:avLst>
        </a:prstGeom>
        <a:solidFill>
          <a:srgbClr val="FFFFFF"/>
        </a:solidFill>
        <a:ln w="25400" cmpd="sng">
          <a:solidFill>
            <a:srgbClr val="595959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包括提示メニューを利用する場合は、メニュー番号を記入してください。</a:t>
          </a:r>
        </a:p>
      </xdr:txBody>
    </xdr:sp>
    <xdr:clientData/>
  </xdr:twoCellAnchor>
  <xdr:twoCellAnchor>
    <xdr:from>
      <xdr:col>1</xdr:col>
      <xdr:colOff>219075</xdr:colOff>
      <xdr:row>23</xdr:row>
      <xdr:rowOff>114300</xdr:rowOff>
    </xdr:from>
    <xdr:to>
      <xdr:col>3</xdr:col>
      <xdr:colOff>352425</xdr:colOff>
      <xdr:row>25</xdr:row>
      <xdr:rowOff>200025</xdr:rowOff>
    </xdr:to>
    <xdr:sp>
      <xdr:nvSpPr>
        <xdr:cNvPr id="5" name="線吹き出し 1 (枠付き) 5"/>
        <xdr:cNvSpPr>
          <a:spLocks/>
        </xdr:cNvSpPr>
      </xdr:nvSpPr>
      <xdr:spPr>
        <a:xfrm>
          <a:off x="1181100" y="5276850"/>
          <a:ext cx="1552575" cy="504825"/>
        </a:xfrm>
        <a:prstGeom prst="borderCallout1">
          <a:avLst>
            <a:gd name="adj1" fmla="val -80578"/>
            <a:gd name="adj2" fmla="val -40740"/>
            <a:gd name="adj3" fmla="val -50689"/>
            <a:gd name="adj4" fmla="val -384"/>
          </a:avLst>
        </a:prstGeom>
        <a:solidFill>
          <a:srgbClr val="FFFFFF"/>
        </a:solidFill>
        <a:ln w="25400" cmpd="sng">
          <a:solidFill>
            <a:srgbClr val="595959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予定日は、祝日等の確認を行うようにしてください。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workbookViewId="0" topLeftCell="A1">
      <selection activeCell="I22" sqref="I22:L22"/>
    </sheetView>
  </sheetViews>
  <sheetFormatPr defaultColWidth="9.140625" defaultRowHeight="15"/>
  <cols>
    <col min="1" max="1" width="14.421875" style="2" customWidth="1"/>
    <col min="2" max="2" width="4.8515625" style="2" customWidth="1"/>
    <col min="3" max="3" width="16.421875" style="9" customWidth="1"/>
    <col min="4" max="5" width="7.7109375" style="9" customWidth="1"/>
    <col min="6" max="6" width="12.00390625" style="2" customWidth="1"/>
    <col min="7" max="7" width="11.140625" style="2" customWidth="1"/>
    <col min="8" max="8" width="7.28125" style="2" customWidth="1"/>
    <col min="9" max="9" width="6.140625" style="2" customWidth="1"/>
    <col min="10" max="10" width="11.8515625" style="2" customWidth="1"/>
    <col min="11" max="11" width="5.421875" style="2" customWidth="1"/>
    <col min="12" max="12" width="14.140625" style="2" customWidth="1"/>
    <col min="13" max="13" width="25.28125" style="2" customWidth="1"/>
    <col min="14" max="16384" width="9.00390625" style="2" customWidth="1"/>
  </cols>
  <sheetData>
    <row r="1" spans="1:13" ht="18">
      <c r="A1" s="3" t="s">
        <v>222</v>
      </c>
      <c r="B1" s="3"/>
      <c r="L1" s="5"/>
      <c r="M1" s="21" t="s">
        <v>54</v>
      </c>
    </row>
    <row r="2" spans="1:13" ht="31.5" customHeight="1">
      <c r="A2" s="49" t="s">
        <v>12</v>
      </c>
      <c r="B2" s="50"/>
      <c r="C2" s="49"/>
      <c r="D2" s="51"/>
      <c r="E2" s="7" t="s">
        <v>1</v>
      </c>
      <c r="F2" s="52"/>
      <c r="G2" s="53"/>
      <c r="H2" s="4" t="s">
        <v>0</v>
      </c>
      <c r="I2" s="59"/>
      <c r="J2" s="60"/>
      <c r="K2" s="12"/>
      <c r="L2" s="12"/>
      <c r="M2" s="1"/>
    </row>
    <row r="3" spans="1:13" ht="16.5" customHeight="1">
      <c r="A3" s="67" t="s">
        <v>223</v>
      </c>
      <c r="B3" s="67"/>
      <c r="C3" s="68"/>
      <c r="D3" s="68"/>
      <c r="E3" s="69" t="s">
        <v>2</v>
      </c>
      <c r="F3" s="66"/>
      <c r="G3" s="66"/>
      <c r="H3" s="49" t="s">
        <v>3</v>
      </c>
      <c r="I3" s="14" t="s">
        <v>11</v>
      </c>
      <c r="J3" s="70"/>
      <c r="K3" s="70"/>
      <c r="L3" s="71"/>
      <c r="M3" s="11"/>
    </row>
    <row r="4" spans="1:13" ht="16.5" customHeight="1">
      <c r="A4" s="67"/>
      <c r="B4" s="67"/>
      <c r="C4" s="68"/>
      <c r="D4" s="68"/>
      <c r="E4" s="69"/>
      <c r="F4" s="66"/>
      <c r="G4" s="66"/>
      <c r="H4" s="49"/>
      <c r="I4" s="10" t="s">
        <v>14</v>
      </c>
      <c r="J4" s="64"/>
      <c r="K4" s="64"/>
      <c r="L4" s="57"/>
      <c r="M4" s="13"/>
    </row>
    <row r="5" spans="1:8" ht="10.5" customHeight="1">
      <c r="A5" s="6"/>
      <c r="B5" s="6"/>
      <c r="H5" s="6"/>
    </row>
    <row r="6" spans="1:13" ht="21.75" customHeight="1">
      <c r="A6" s="58" t="s">
        <v>4</v>
      </c>
      <c r="B6" s="42" t="s">
        <v>5</v>
      </c>
      <c r="C6" s="46" t="s">
        <v>6</v>
      </c>
      <c r="D6" s="47"/>
      <c r="E6" s="48"/>
      <c r="F6" s="54" t="s">
        <v>55</v>
      </c>
      <c r="G6" s="55"/>
      <c r="H6" s="72" t="s">
        <v>132</v>
      </c>
      <c r="I6" s="58" t="s">
        <v>7</v>
      </c>
      <c r="J6" s="58"/>
      <c r="K6" s="58"/>
      <c r="L6" s="58"/>
      <c r="M6" s="42" t="s">
        <v>8</v>
      </c>
    </row>
    <row r="7" spans="1:13" ht="28.5" customHeight="1">
      <c r="A7" s="58"/>
      <c r="B7" s="43"/>
      <c r="C7" s="8" t="s">
        <v>9</v>
      </c>
      <c r="D7" s="44" t="s">
        <v>13</v>
      </c>
      <c r="E7" s="45"/>
      <c r="F7" s="56"/>
      <c r="G7" s="57"/>
      <c r="H7" s="42"/>
      <c r="I7" s="42"/>
      <c r="J7" s="42"/>
      <c r="K7" s="42"/>
      <c r="L7" s="42"/>
      <c r="M7" s="43"/>
    </row>
    <row r="8" spans="1:13" ht="16.5" customHeight="1">
      <c r="A8" s="61"/>
      <c r="B8" s="42" t="str">
        <f>TEXT(A8,"aaa")</f>
        <v>土</v>
      </c>
      <c r="C8" s="63"/>
      <c r="D8" s="65"/>
      <c r="E8" s="55"/>
      <c r="F8" s="65"/>
      <c r="G8" s="55"/>
      <c r="H8" s="16"/>
      <c r="I8" s="33">
        <f>_xlfn.IFERROR(VLOOKUP(H8,'包括提示メニュー'!A:C,2,FALSE),"")</f>
      </c>
      <c r="J8" s="34"/>
      <c r="K8" s="34"/>
      <c r="L8" s="35"/>
      <c r="M8" s="22">
        <f>_xlfn.IFERROR(VLOOKUP(H8,'包括提示メニュー'!A:C,3,FALSE),"")</f>
      </c>
    </row>
    <row r="9" spans="1:13" ht="16.5" customHeight="1">
      <c r="A9" s="62"/>
      <c r="B9" s="43"/>
      <c r="C9" s="64"/>
      <c r="D9" s="56"/>
      <c r="E9" s="57"/>
      <c r="F9" s="56"/>
      <c r="G9" s="57"/>
      <c r="H9" s="25"/>
      <c r="I9" s="36">
        <f>_xlfn.IFERROR(VLOOKUP(H9,'包括提示メニュー'!A:C,2,FALSE),"")</f>
      </c>
      <c r="J9" s="37"/>
      <c r="K9" s="37"/>
      <c r="L9" s="38"/>
      <c r="M9" s="24">
        <f>_xlfn.IFERROR(VLOOKUP(H9,'包括提示メニュー'!A:C,3,FALSE),"")</f>
      </c>
    </row>
    <row r="10" spans="1:13" ht="16.5" customHeight="1">
      <c r="A10" s="61"/>
      <c r="B10" s="42" t="str">
        <f>TEXT(A10,"aaa")</f>
        <v>土</v>
      </c>
      <c r="C10" s="63"/>
      <c r="D10" s="65"/>
      <c r="E10" s="55"/>
      <c r="F10" s="65"/>
      <c r="G10" s="55"/>
      <c r="H10" s="16"/>
      <c r="I10" s="33">
        <f>_xlfn.IFERROR(VLOOKUP(H10,'包括提示メニュー'!A:C,2,FALSE),"")</f>
      </c>
      <c r="J10" s="34"/>
      <c r="K10" s="34"/>
      <c r="L10" s="35"/>
      <c r="M10" s="22">
        <f>_xlfn.IFERROR(VLOOKUP(H10,'包括提示メニュー'!A:C,3,FALSE),"")</f>
      </c>
    </row>
    <row r="11" spans="1:13" ht="16.5" customHeight="1">
      <c r="A11" s="62"/>
      <c r="B11" s="43"/>
      <c r="C11" s="64"/>
      <c r="D11" s="56"/>
      <c r="E11" s="57"/>
      <c r="F11" s="56"/>
      <c r="G11" s="57"/>
      <c r="H11" s="25"/>
      <c r="I11" s="36">
        <f>_xlfn.IFERROR(VLOOKUP(H11,'包括提示メニュー'!A:C,2,FALSE),"")</f>
      </c>
      <c r="J11" s="37"/>
      <c r="K11" s="37"/>
      <c r="L11" s="38"/>
      <c r="M11" s="24">
        <f>_xlfn.IFERROR(VLOOKUP(H11,'包括提示メニュー'!A:C,3,FALSE),"")</f>
      </c>
    </row>
    <row r="12" spans="1:13" ht="16.5" customHeight="1">
      <c r="A12" s="61"/>
      <c r="B12" s="42" t="str">
        <f>TEXT(A12,"aaa")</f>
        <v>土</v>
      </c>
      <c r="C12" s="63"/>
      <c r="D12" s="65"/>
      <c r="E12" s="55"/>
      <c r="F12" s="65"/>
      <c r="G12" s="55"/>
      <c r="H12" s="16"/>
      <c r="I12" s="33">
        <f>_xlfn.IFERROR(VLOOKUP(H12,'包括提示メニュー'!A:C,2,FALSE),"")</f>
      </c>
      <c r="J12" s="34"/>
      <c r="K12" s="34"/>
      <c r="L12" s="35"/>
      <c r="M12" s="22">
        <f>_xlfn.IFERROR(VLOOKUP(H12,'包括提示メニュー'!A:C,3,FALSE),"")</f>
      </c>
    </row>
    <row r="13" spans="1:13" ht="16.5" customHeight="1">
      <c r="A13" s="62"/>
      <c r="B13" s="43"/>
      <c r="C13" s="64"/>
      <c r="D13" s="56"/>
      <c r="E13" s="57"/>
      <c r="F13" s="56"/>
      <c r="G13" s="57"/>
      <c r="H13" s="25"/>
      <c r="I13" s="36">
        <f>_xlfn.IFERROR(VLOOKUP(H13,'包括提示メニュー'!A:C,2,FALSE),"")</f>
      </c>
      <c r="J13" s="37"/>
      <c r="K13" s="37"/>
      <c r="L13" s="38"/>
      <c r="M13" s="24">
        <f>_xlfn.IFERROR(VLOOKUP(H13,'包括提示メニュー'!A:C,3,FALSE),"")</f>
      </c>
    </row>
    <row r="14" spans="1:13" ht="16.5" customHeight="1">
      <c r="A14" s="61"/>
      <c r="B14" s="42" t="str">
        <f>TEXT(A14,"aaa")</f>
        <v>土</v>
      </c>
      <c r="C14" s="63"/>
      <c r="D14" s="65"/>
      <c r="E14" s="55"/>
      <c r="F14" s="65"/>
      <c r="G14" s="55"/>
      <c r="H14" s="16"/>
      <c r="I14" s="33">
        <f>_xlfn.IFERROR(VLOOKUP(H14,'包括提示メニュー'!A:C,2,FALSE),"")</f>
      </c>
      <c r="J14" s="34"/>
      <c r="K14" s="34"/>
      <c r="L14" s="35"/>
      <c r="M14" s="22">
        <f>_xlfn.IFERROR(VLOOKUP(H14,'包括提示メニュー'!A:C,3,FALSE),"")</f>
      </c>
    </row>
    <row r="15" spans="1:13" ht="16.5" customHeight="1">
      <c r="A15" s="62"/>
      <c r="B15" s="43"/>
      <c r="C15" s="64"/>
      <c r="D15" s="56"/>
      <c r="E15" s="57"/>
      <c r="F15" s="56"/>
      <c r="G15" s="57"/>
      <c r="H15" s="25"/>
      <c r="I15" s="36">
        <f>_xlfn.IFERROR(VLOOKUP(H15,'包括提示メニュー'!A:C,2,FALSE),"")</f>
      </c>
      <c r="J15" s="37"/>
      <c r="K15" s="37"/>
      <c r="L15" s="38"/>
      <c r="M15" s="24">
        <f>_xlfn.IFERROR(VLOOKUP(H15,'包括提示メニュー'!A:C,3,FALSE),"")</f>
      </c>
    </row>
    <row r="16" spans="1:13" ht="16.5" customHeight="1">
      <c r="A16" s="61"/>
      <c r="B16" s="42" t="str">
        <f>TEXT(A16,"aaa")</f>
        <v>土</v>
      </c>
      <c r="C16" s="63"/>
      <c r="D16" s="65"/>
      <c r="E16" s="55"/>
      <c r="F16" s="65"/>
      <c r="G16" s="55"/>
      <c r="H16" s="16"/>
      <c r="I16" s="33">
        <f>_xlfn.IFERROR(VLOOKUP(H16,'包括提示メニュー'!A:C,2,FALSE),"")</f>
      </c>
      <c r="J16" s="34"/>
      <c r="K16" s="34"/>
      <c r="L16" s="35"/>
      <c r="M16" s="22">
        <f>_xlfn.IFERROR(VLOOKUP(H16,'包括提示メニュー'!A:C,3,FALSE),"")</f>
      </c>
    </row>
    <row r="17" spans="1:13" ht="16.5" customHeight="1">
      <c r="A17" s="62"/>
      <c r="B17" s="43"/>
      <c r="C17" s="64"/>
      <c r="D17" s="56"/>
      <c r="E17" s="57"/>
      <c r="F17" s="56"/>
      <c r="G17" s="57"/>
      <c r="H17" s="25"/>
      <c r="I17" s="36">
        <f>_xlfn.IFERROR(VLOOKUP(H17,'包括提示メニュー'!A:C,2,FALSE),"")</f>
      </c>
      <c r="J17" s="37"/>
      <c r="K17" s="37"/>
      <c r="L17" s="38"/>
      <c r="M17" s="24">
        <f>_xlfn.IFERROR(VLOOKUP(H17,'包括提示メニュー'!A:C,3,FALSE),"")</f>
      </c>
    </row>
    <row r="18" spans="1:13" ht="16.5" customHeight="1">
      <c r="A18" s="61"/>
      <c r="B18" s="42" t="str">
        <f>TEXT(A18,"aaa")</f>
        <v>土</v>
      </c>
      <c r="C18" s="63"/>
      <c r="D18" s="65"/>
      <c r="E18" s="55"/>
      <c r="F18" s="65"/>
      <c r="G18" s="55"/>
      <c r="H18" s="16"/>
      <c r="I18" s="33">
        <f>_xlfn.IFERROR(VLOOKUP(H18,'包括提示メニュー'!A:C,2,FALSE),"")</f>
      </c>
      <c r="J18" s="34"/>
      <c r="K18" s="34"/>
      <c r="L18" s="35"/>
      <c r="M18" s="22">
        <f>_xlfn.IFERROR(VLOOKUP(H18,'包括提示メニュー'!A:C,3,FALSE),"")</f>
      </c>
    </row>
    <row r="19" spans="1:13" ht="16.5" customHeight="1">
      <c r="A19" s="62"/>
      <c r="B19" s="43"/>
      <c r="C19" s="64"/>
      <c r="D19" s="56"/>
      <c r="E19" s="57"/>
      <c r="F19" s="56"/>
      <c r="G19" s="57"/>
      <c r="H19" s="25"/>
      <c r="I19" s="36">
        <f>_xlfn.IFERROR(VLOOKUP(H19,'包括提示メニュー'!A:C,2,FALSE),"")</f>
      </c>
      <c r="J19" s="37"/>
      <c r="K19" s="37"/>
      <c r="L19" s="38"/>
      <c r="M19" s="24">
        <f>_xlfn.IFERROR(VLOOKUP(H19,'包括提示メニュー'!A:C,3,FALSE),"")</f>
      </c>
    </row>
    <row r="20" spans="1:13" ht="16.5" customHeight="1">
      <c r="A20" s="61"/>
      <c r="B20" s="42" t="str">
        <f>TEXT(A20,"aaa")</f>
        <v>土</v>
      </c>
      <c r="C20" s="63"/>
      <c r="D20" s="65"/>
      <c r="E20" s="55"/>
      <c r="F20" s="65"/>
      <c r="G20" s="55"/>
      <c r="H20" s="16"/>
      <c r="I20" s="33">
        <f>_xlfn.IFERROR(VLOOKUP(H20,'包括提示メニュー'!A:C,2,FALSE),"")</f>
      </c>
      <c r="J20" s="34"/>
      <c r="K20" s="34"/>
      <c r="L20" s="35"/>
      <c r="M20" s="22">
        <f>_xlfn.IFERROR(VLOOKUP(H20,'包括提示メニュー'!A:C,3,FALSE),"")</f>
      </c>
    </row>
    <row r="21" spans="1:13" ht="16.5" customHeight="1">
      <c r="A21" s="62"/>
      <c r="B21" s="43"/>
      <c r="C21" s="64"/>
      <c r="D21" s="56"/>
      <c r="E21" s="57"/>
      <c r="F21" s="56"/>
      <c r="G21" s="57"/>
      <c r="H21" s="25"/>
      <c r="I21" s="36">
        <f>_xlfn.IFERROR(VLOOKUP(H21,'包括提示メニュー'!A:C,2,FALSE),"")</f>
      </c>
      <c r="J21" s="37"/>
      <c r="K21" s="37"/>
      <c r="L21" s="38"/>
      <c r="M21" s="24">
        <f>_xlfn.IFERROR(VLOOKUP(H21,'包括提示メニュー'!A:C,3,FALSE),"")</f>
      </c>
    </row>
    <row r="22" spans="1:13" ht="16.5" customHeight="1">
      <c r="A22" s="61"/>
      <c r="B22" s="42" t="str">
        <f>TEXT(A22,"aaa")</f>
        <v>土</v>
      </c>
      <c r="C22" s="63"/>
      <c r="D22" s="65"/>
      <c r="E22" s="55"/>
      <c r="F22" s="65"/>
      <c r="G22" s="55"/>
      <c r="H22" s="16"/>
      <c r="I22" s="33">
        <f>_xlfn.IFERROR(VLOOKUP(H22,'包括提示メニュー'!A:C,2,FALSE),"")</f>
      </c>
      <c r="J22" s="34"/>
      <c r="K22" s="34"/>
      <c r="L22" s="35"/>
      <c r="M22" s="22">
        <f>_xlfn.IFERROR(VLOOKUP(H22,'包括提示メニュー'!A:C,3,FALSE),"")</f>
      </c>
    </row>
    <row r="23" spans="1:13" ht="16.5" customHeight="1">
      <c r="A23" s="62"/>
      <c r="B23" s="43"/>
      <c r="C23" s="64"/>
      <c r="D23" s="56"/>
      <c r="E23" s="57"/>
      <c r="F23" s="56"/>
      <c r="G23" s="57"/>
      <c r="H23" s="25"/>
      <c r="I23" s="36">
        <f>_xlfn.IFERROR(VLOOKUP(H23,'包括提示メニュー'!A:C,2,FALSE),"")</f>
      </c>
      <c r="J23" s="37"/>
      <c r="K23" s="37"/>
      <c r="L23" s="38"/>
      <c r="M23" s="24">
        <f>_xlfn.IFERROR(VLOOKUP(H23,'包括提示メニュー'!A:C,3,FALSE),"")</f>
      </c>
    </row>
    <row r="24" spans="1:13" ht="16.5" customHeight="1">
      <c r="A24" s="61"/>
      <c r="B24" s="42" t="str">
        <f aca="true" t="shared" si="0" ref="B24:B30">TEXT(A24,"aaa")</f>
        <v>土</v>
      </c>
      <c r="C24" s="63"/>
      <c r="D24" s="65"/>
      <c r="E24" s="55"/>
      <c r="F24" s="65"/>
      <c r="G24" s="55"/>
      <c r="H24" s="16"/>
      <c r="I24" s="33">
        <f>_xlfn.IFERROR(VLOOKUP(H24,'包括提示メニュー'!A:C,2,FALSE),"")</f>
      </c>
      <c r="J24" s="34"/>
      <c r="K24" s="34"/>
      <c r="L24" s="35"/>
      <c r="M24" s="22">
        <f>_xlfn.IFERROR(VLOOKUP(H24,'包括提示メニュー'!A:C,3,FALSE),"")</f>
      </c>
    </row>
    <row r="25" spans="1:13" ht="16.5" customHeight="1">
      <c r="A25" s="62"/>
      <c r="B25" s="43"/>
      <c r="C25" s="64"/>
      <c r="D25" s="56"/>
      <c r="E25" s="57"/>
      <c r="F25" s="56"/>
      <c r="G25" s="57"/>
      <c r="H25" s="25"/>
      <c r="I25" s="36">
        <f>_xlfn.IFERROR(VLOOKUP(H25,'包括提示メニュー'!A:C,2,FALSE),"")</f>
      </c>
      <c r="J25" s="37"/>
      <c r="K25" s="37"/>
      <c r="L25" s="38"/>
      <c r="M25" s="24">
        <f>_xlfn.IFERROR(VLOOKUP(H25,'包括提示メニュー'!A:C,3,FALSE),"")</f>
      </c>
    </row>
    <row r="26" spans="1:13" ht="17.25">
      <c r="A26" s="61"/>
      <c r="B26" s="42" t="str">
        <f t="shared" si="0"/>
        <v>土</v>
      </c>
      <c r="C26" s="63"/>
      <c r="D26" s="65"/>
      <c r="E26" s="55"/>
      <c r="F26" s="65"/>
      <c r="G26" s="55"/>
      <c r="H26" s="16"/>
      <c r="I26" s="33">
        <f>_xlfn.IFERROR(VLOOKUP(H26,'包括提示メニュー'!A:C,2,FALSE),"")</f>
      </c>
      <c r="J26" s="34"/>
      <c r="K26" s="34"/>
      <c r="L26" s="35"/>
      <c r="M26" s="22">
        <f>_xlfn.IFERROR(VLOOKUP(H26,'包括提示メニュー'!A:C,3,FALSE),"")</f>
      </c>
    </row>
    <row r="27" spans="1:13" ht="17.25">
      <c r="A27" s="62"/>
      <c r="B27" s="43"/>
      <c r="C27" s="64"/>
      <c r="D27" s="56"/>
      <c r="E27" s="57"/>
      <c r="F27" s="56"/>
      <c r="G27" s="57"/>
      <c r="H27" s="25"/>
      <c r="I27" s="36">
        <f>_xlfn.IFERROR(VLOOKUP(H27,'包括提示メニュー'!A:C,2,FALSE),"")</f>
      </c>
      <c r="J27" s="37"/>
      <c r="K27" s="37"/>
      <c r="L27" s="38"/>
      <c r="M27" s="24">
        <f>_xlfn.IFERROR(VLOOKUP(H27,'包括提示メニュー'!A:C,3,FALSE),"")</f>
      </c>
    </row>
    <row r="28" spans="1:13" ht="17.25">
      <c r="A28" s="61"/>
      <c r="B28" s="42" t="str">
        <f t="shared" si="0"/>
        <v>土</v>
      </c>
      <c r="C28" s="63"/>
      <c r="D28" s="65"/>
      <c r="E28" s="55"/>
      <c r="F28" s="65"/>
      <c r="G28" s="55"/>
      <c r="H28" s="16"/>
      <c r="I28" s="33">
        <f>_xlfn.IFERROR(VLOOKUP(H28,'包括提示メニュー'!A:C,2,FALSE),"")</f>
      </c>
      <c r="J28" s="34"/>
      <c r="K28" s="34"/>
      <c r="L28" s="35"/>
      <c r="M28" s="22">
        <f>_xlfn.IFERROR(VLOOKUP(H28,'包括提示メニュー'!A:C,3,FALSE),"")</f>
      </c>
    </row>
    <row r="29" spans="1:13" ht="17.25">
      <c r="A29" s="62"/>
      <c r="B29" s="43"/>
      <c r="C29" s="64"/>
      <c r="D29" s="56"/>
      <c r="E29" s="57"/>
      <c r="F29" s="56"/>
      <c r="G29" s="57"/>
      <c r="H29" s="25"/>
      <c r="I29" s="36">
        <f>_xlfn.IFERROR(VLOOKUP(H29,'包括提示メニュー'!A:C,2,FALSE),"")</f>
      </c>
      <c r="J29" s="37"/>
      <c r="K29" s="37"/>
      <c r="L29" s="38"/>
      <c r="M29" s="24">
        <f>_xlfn.IFERROR(VLOOKUP(H29,'包括提示メニュー'!A:C,3,FALSE),"")</f>
      </c>
    </row>
    <row r="30" spans="1:13" ht="17.25">
      <c r="A30" s="61"/>
      <c r="B30" s="42" t="str">
        <f t="shared" si="0"/>
        <v>土</v>
      </c>
      <c r="C30" s="63"/>
      <c r="D30" s="65"/>
      <c r="E30" s="55"/>
      <c r="F30" s="65"/>
      <c r="G30" s="55"/>
      <c r="H30" s="16"/>
      <c r="I30" s="33">
        <f>_xlfn.IFERROR(VLOOKUP(H30,'包括提示メニュー'!A:C,2,FALSE),"")</f>
      </c>
      <c r="J30" s="34"/>
      <c r="K30" s="34"/>
      <c r="L30" s="35"/>
      <c r="M30" s="22">
        <f>_xlfn.IFERROR(VLOOKUP(H30,'包括提示メニュー'!A:C,3,FALSE),"")</f>
      </c>
    </row>
    <row r="31" spans="1:13" ht="17.25">
      <c r="A31" s="62"/>
      <c r="B31" s="43"/>
      <c r="C31" s="64"/>
      <c r="D31" s="56"/>
      <c r="E31" s="57"/>
      <c r="F31" s="56"/>
      <c r="G31" s="57"/>
      <c r="H31" s="17"/>
      <c r="I31" s="39">
        <f>_xlfn.IFERROR(VLOOKUP(H31,'包括提示メニュー'!A:C,2,FALSE),"")</f>
      </c>
      <c r="J31" s="40"/>
      <c r="K31" s="40"/>
      <c r="L31" s="41"/>
      <c r="M31" s="23">
        <f>_xlfn.IFERROR(VLOOKUP(H31,'包括提示メニュー'!A:C,3,FALSE),"")</f>
      </c>
    </row>
  </sheetData>
  <sheetProtection/>
  <mergeCells count="115">
    <mergeCell ref="F20:G21"/>
    <mergeCell ref="F22:G23"/>
    <mergeCell ref="F24:G25"/>
    <mergeCell ref="F26:G27"/>
    <mergeCell ref="F28:G29"/>
    <mergeCell ref="F30:G31"/>
    <mergeCell ref="D27:E27"/>
    <mergeCell ref="D28:E28"/>
    <mergeCell ref="D29:E29"/>
    <mergeCell ref="D30:E30"/>
    <mergeCell ref="D31:E31"/>
    <mergeCell ref="F10:G11"/>
    <mergeCell ref="F12:G13"/>
    <mergeCell ref="F14:G15"/>
    <mergeCell ref="F16:G17"/>
    <mergeCell ref="F18:G19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C22:C23"/>
    <mergeCell ref="C24:C25"/>
    <mergeCell ref="C26:C27"/>
    <mergeCell ref="C28:C29"/>
    <mergeCell ref="C30:C31"/>
    <mergeCell ref="D10:E10"/>
    <mergeCell ref="D11:E11"/>
    <mergeCell ref="D12:E12"/>
    <mergeCell ref="D13:E13"/>
    <mergeCell ref="D14:E14"/>
    <mergeCell ref="A28:A29"/>
    <mergeCell ref="B28:B29"/>
    <mergeCell ref="A30:A31"/>
    <mergeCell ref="B30:B31"/>
    <mergeCell ref="C10:C11"/>
    <mergeCell ref="C12:C13"/>
    <mergeCell ref="C14:C15"/>
    <mergeCell ref="C16:C17"/>
    <mergeCell ref="C18:C19"/>
    <mergeCell ref="C20:C21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  <mergeCell ref="D8:E8"/>
    <mergeCell ref="D9:E9"/>
    <mergeCell ref="I8:L8"/>
    <mergeCell ref="I9:L9"/>
    <mergeCell ref="M6:M7"/>
    <mergeCell ref="J3:L3"/>
    <mergeCell ref="J4:L4"/>
    <mergeCell ref="H6:H7"/>
    <mergeCell ref="I6:L7"/>
    <mergeCell ref="I2:J2"/>
    <mergeCell ref="A8:A9"/>
    <mergeCell ref="B8:B9"/>
    <mergeCell ref="C8:C9"/>
    <mergeCell ref="F8:G9"/>
    <mergeCell ref="H3:H4"/>
    <mergeCell ref="F3:G4"/>
    <mergeCell ref="A3:B4"/>
    <mergeCell ref="C3:D4"/>
    <mergeCell ref="E3:E4"/>
    <mergeCell ref="B6:B7"/>
    <mergeCell ref="D7:E7"/>
    <mergeCell ref="C6:E6"/>
    <mergeCell ref="A2:B2"/>
    <mergeCell ref="C2:D2"/>
    <mergeCell ref="F2:G2"/>
    <mergeCell ref="F6:G7"/>
    <mergeCell ref="A6:A7"/>
    <mergeCell ref="I10:L10"/>
    <mergeCell ref="I11:L11"/>
    <mergeCell ref="I12:L12"/>
    <mergeCell ref="I13:L13"/>
    <mergeCell ref="I14:L14"/>
    <mergeCell ref="I15:L15"/>
    <mergeCell ref="I16:L16"/>
    <mergeCell ref="I17:L17"/>
    <mergeCell ref="I18:L18"/>
    <mergeCell ref="I19:L19"/>
    <mergeCell ref="I20:L20"/>
    <mergeCell ref="I21:L21"/>
    <mergeCell ref="I28:L28"/>
    <mergeCell ref="I29:L29"/>
    <mergeCell ref="I30:L30"/>
    <mergeCell ref="I31:L31"/>
    <mergeCell ref="I22:L22"/>
    <mergeCell ref="I23:L23"/>
    <mergeCell ref="I24:L24"/>
    <mergeCell ref="I25:L25"/>
    <mergeCell ref="I26:L26"/>
    <mergeCell ref="I27:L27"/>
  </mergeCells>
  <printOptions/>
  <pageMargins left="0.2362204724409449" right="0.2362204724409449" top="0.7480314960629921" bottom="0.35433070866141736" header="0.31496062992125984" footer="0.31496062992125984"/>
  <pageSetup cellComments="asDisplayed" fitToWidth="0" fitToHeight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workbookViewId="0" topLeftCell="A1">
      <selection activeCell="A33" sqref="A33"/>
    </sheetView>
  </sheetViews>
  <sheetFormatPr defaultColWidth="9.140625" defaultRowHeight="15"/>
  <cols>
    <col min="1" max="1" width="14.421875" style="2" customWidth="1"/>
    <col min="2" max="2" width="4.8515625" style="2" customWidth="1"/>
    <col min="3" max="3" width="16.421875" style="9" customWidth="1"/>
    <col min="4" max="5" width="7.7109375" style="9" customWidth="1"/>
    <col min="6" max="7" width="12.00390625" style="2" customWidth="1"/>
    <col min="8" max="8" width="7.28125" style="2" customWidth="1"/>
    <col min="9" max="9" width="6.140625" style="2" customWidth="1"/>
    <col min="10" max="10" width="11.8515625" style="2" customWidth="1"/>
    <col min="11" max="11" width="5.421875" style="2" customWidth="1"/>
    <col min="12" max="12" width="14.140625" style="2" customWidth="1"/>
    <col min="13" max="13" width="25.28125" style="2" customWidth="1"/>
    <col min="14" max="16384" width="9.00390625" style="2" customWidth="1"/>
  </cols>
  <sheetData>
    <row r="1" spans="1:13" ht="17.25">
      <c r="A1" s="3" t="s">
        <v>222</v>
      </c>
      <c r="B1" s="3"/>
      <c r="L1" s="5"/>
      <c r="M1" s="21" t="s">
        <v>54</v>
      </c>
    </row>
    <row r="2" spans="1:13" ht="31.5" customHeight="1">
      <c r="A2" s="49" t="s">
        <v>12</v>
      </c>
      <c r="B2" s="50"/>
      <c r="C2" s="106" t="s">
        <v>133</v>
      </c>
      <c r="D2" s="107"/>
      <c r="E2" s="18" t="s">
        <v>1</v>
      </c>
      <c r="F2" s="106" t="s">
        <v>134</v>
      </c>
      <c r="G2" s="53"/>
      <c r="H2" s="18" t="s">
        <v>0</v>
      </c>
      <c r="I2" s="77">
        <v>19</v>
      </c>
      <c r="J2" s="78"/>
      <c r="K2" s="12"/>
      <c r="L2" s="12"/>
      <c r="M2" s="1"/>
    </row>
    <row r="3" spans="1:13" ht="16.5" customHeight="1">
      <c r="A3" s="67" t="s">
        <v>10</v>
      </c>
      <c r="B3" s="67"/>
      <c r="C3" s="108" t="s">
        <v>135</v>
      </c>
      <c r="D3" s="108"/>
      <c r="E3" s="69" t="s">
        <v>2</v>
      </c>
      <c r="F3" s="109" t="s">
        <v>146</v>
      </c>
      <c r="G3" s="109"/>
      <c r="H3" s="49" t="s">
        <v>3</v>
      </c>
      <c r="I3" s="14" t="s">
        <v>11</v>
      </c>
      <c r="J3" s="110" t="s">
        <v>220</v>
      </c>
      <c r="K3" s="110"/>
      <c r="L3" s="111"/>
      <c r="M3" s="11"/>
    </row>
    <row r="4" spans="1:13" ht="16.5" customHeight="1">
      <c r="A4" s="67"/>
      <c r="B4" s="67"/>
      <c r="C4" s="108"/>
      <c r="D4" s="108"/>
      <c r="E4" s="69"/>
      <c r="F4" s="109"/>
      <c r="G4" s="109"/>
      <c r="H4" s="49"/>
      <c r="I4" s="10" t="s">
        <v>14</v>
      </c>
      <c r="J4" s="64"/>
      <c r="K4" s="64"/>
      <c r="L4" s="57"/>
      <c r="M4" s="13"/>
    </row>
    <row r="5" spans="1:8" ht="10.5" customHeight="1">
      <c r="A5" s="6"/>
      <c r="B5" s="6"/>
      <c r="H5" s="6"/>
    </row>
    <row r="6" spans="1:13" ht="21.75" customHeight="1">
      <c r="A6" s="58" t="s">
        <v>4</v>
      </c>
      <c r="B6" s="42" t="s">
        <v>5</v>
      </c>
      <c r="C6" s="46" t="s">
        <v>6</v>
      </c>
      <c r="D6" s="47"/>
      <c r="E6" s="48"/>
      <c r="F6" s="54" t="s">
        <v>55</v>
      </c>
      <c r="G6" s="55"/>
      <c r="H6" s="72" t="s">
        <v>132</v>
      </c>
      <c r="I6" s="58" t="s">
        <v>7</v>
      </c>
      <c r="J6" s="58"/>
      <c r="K6" s="58"/>
      <c r="L6" s="58"/>
      <c r="M6" s="42" t="s">
        <v>8</v>
      </c>
    </row>
    <row r="7" spans="1:13" ht="28.5" customHeight="1">
      <c r="A7" s="58"/>
      <c r="B7" s="43"/>
      <c r="C7" s="8" t="s">
        <v>9</v>
      </c>
      <c r="D7" s="44" t="s">
        <v>13</v>
      </c>
      <c r="E7" s="45"/>
      <c r="F7" s="56"/>
      <c r="G7" s="57"/>
      <c r="H7" s="42"/>
      <c r="I7" s="42"/>
      <c r="J7" s="42"/>
      <c r="K7" s="42"/>
      <c r="L7" s="42"/>
      <c r="M7" s="43"/>
    </row>
    <row r="8" spans="1:13" ht="16.5" customHeight="1">
      <c r="A8" s="73">
        <v>45390</v>
      </c>
      <c r="B8" s="42" t="str">
        <f>TEXT(A8,"aaa")</f>
        <v>月</v>
      </c>
      <c r="C8" s="75" t="s">
        <v>136</v>
      </c>
      <c r="D8" s="77" t="s">
        <v>139</v>
      </c>
      <c r="E8" s="78"/>
      <c r="F8" s="65"/>
      <c r="G8" s="55"/>
      <c r="H8" s="26" t="s">
        <v>141</v>
      </c>
      <c r="I8" s="79" t="str">
        <f>_xlfn.IFERROR(VLOOKUP(H8,'包括提示メニュー'!A:C,2,FALSE),"")</f>
        <v>ぴっかり体操をマスターしよう！</v>
      </c>
      <c r="J8" s="80"/>
      <c r="K8" s="80"/>
      <c r="L8" s="81"/>
      <c r="M8" s="27" t="str">
        <f>_xlfn.IFERROR(VLOOKUP(H8,'包括提示メニュー'!A:C,3,FALSE),"")</f>
        <v>包括　保健師</v>
      </c>
    </row>
    <row r="9" spans="1:13" ht="16.5" customHeight="1">
      <c r="A9" s="74"/>
      <c r="B9" s="43"/>
      <c r="C9" s="76"/>
      <c r="D9" s="82" t="s">
        <v>140</v>
      </c>
      <c r="E9" s="83"/>
      <c r="F9" s="56"/>
      <c r="G9" s="57"/>
      <c r="H9" s="28" t="s">
        <v>142</v>
      </c>
      <c r="I9" s="87" t="str">
        <f>_xlfn.IFERROR(VLOOKUP(H9,'包括提示メニュー'!A:C,2,FALSE),"")</f>
        <v>あなたの体力を測定します</v>
      </c>
      <c r="J9" s="88"/>
      <c r="K9" s="88"/>
      <c r="L9" s="89"/>
      <c r="M9" s="29" t="str">
        <f>_xlfn.IFERROR(VLOOKUP(H9,'包括提示メニュー'!A:C,3,FALSE),"")</f>
        <v>包括職員</v>
      </c>
    </row>
    <row r="10" spans="1:13" ht="16.5" customHeight="1">
      <c r="A10" s="73">
        <v>45054</v>
      </c>
      <c r="B10" s="42" t="str">
        <f>TEXT(A10,"aaa")</f>
        <v>月</v>
      </c>
      <c r="C10" s="75" t="s">
        <v>136</v>
      </c>
      <c r="D10" s="77" t="s">
        <v>152</v>
      </c>
      <c r="E10" s="78"/>
      <c r="F10" s="65"/>
      <c r="G10" s="55"/>
      <c r="H10" s="26" t="s">
        <v>153</v>
      </c>
      <c r="I10" s="79" t="str">
        <f>_xlfn.IFERROR(VLOOKUP(H10,'包括提示メニュー'!A:C,2,FALSE),"")</f>
        <v>オルゴール</v>
      </c>
      <c r="J10" s="80"/>
      <c r="K10" s="80"/>
      <c r="L10" s="81"/>
      <c r="M10" s="27" t="str">
        <f>_xlfn.IFERROR(VLOOKUP(H10,'包括提示メニュー'!A:C,3,FALSE),"")</f>
        <v>オルゴールを聞く会</v>
      </c>
    </row>
    <row r="11" spans="1:13" ht="16.5" customHeight="1">
      <c r="A11" s="74"/>
      <c r="B11" s="43"/>
      <c r="C11" s="76"/>
      <c r="D11" s="82" t="s">
        <v>155</v>
      </c>
      <c r="E11" s="83"/>
      <c r="F11" s="56"/>
      <c r="G11" s="57"/>
      <c r="H11" s="28"/>
      <c r="I11" s="87" t="s">
        <v>162</v>
      </c>
      <c r="J11" s="88"/>
      <c r="K11" s="88"/>
      <c r="L11" s="89"/>
      <c r="M11" s="29"/>
    </row>
    <row r="12" spans="1:13" ht="16.5" customHeight="1">
      <c r="A12" s="73">
        <v>45089</v>
      </c>
      <c r="B12" s="42" t="str">
        <f>TEXT(A12,"aaa")</f>
        <v>月</v>
      </c>
      <c r="C12" s="75" t="s">
        <v>136</v>
      </c>
      <c r="D12" s="77" t="s">
        <v>156</v>
      </c>
      <c r="E12" s="78"/>
      <c r="F12" s="54" t="s">
        <v>215</v>
      </c>
      <c r="G12" s="55"/>
      <c r="H12" s="26"/>
      <c r="I12" s="79">
        <f>_xlfn.IFERROR(VLOOKUP(H12,'包括提示メニュー'!A:C,2,FALSE),"")</f>
      </c>
      <c r="J12" s="80"/>
      <c r="K12" s="80"/>
      <c r="L12" s="81"/>
      <c r="M12" s="27">
        <f>_xlfn.IFERROR(VLOOKUP(H12,'包括提示メニュー'!A:C,3,FALSE),"")</f>
      </c>
    </row>
    <row r="13" spans="1:13" ht="16.5" customHeight="1">
      <c r="A13" s="74"/>
      <c r="B13" s="43"/>
      <c r="C13" s="76"/>
      <c r="D13" s="82" t="s">
        <v>157</v>
      </c>
      <c r="E13" s="83"/>
      <c r="F13" s="56"/>
      <c r="G13" s="57"/>
      <c r="H13" s="28" t="s">
        <v>208</v>
      </c>
      <c r="I13" s="87" t="s">
        <v>214</v>
      </c>
      <c r="J13" s="88"/>
      <c r="K13" s="88"/>
      <c r="L13" s="89"/>
      <c r="M13" s="29" t="str">
        <f>_xlfn.IFERROR(VLOOKUP(H13,'包括提示メニュー'!A:C,3,FALSE),"")</f>
        <v>辰野町
社会福祉協議会</v>
      </c>
    </row>
    <row r="14" spans="1:13" ht="16.5" customHeight="1">
      <c r="A14" s="73">
        <v>45481</v>
      </c>
      <c r="B14" s="42" t="str">
        <f>TEXT(A14,"aaa")</f>
        <v>月</v>
      </c>
      <c r="C14" s="75" t="s">
        <v>136</v>
      </c>
      <c r="D14" s="77" t="s">
        <v>152</v>
      </c>
      <c r="E14" s="78"/>
      <c r="F14" s="54"/>
      <c r="G14" s="55"/>
      <c r="H14" s="26" t="s">
        <v>209</v>
      </c>
      <c r="I14" s="79" t="str">
        <f>_xlfn.IFERROR(VLOOKUP(H14,'包括提示メニュー'!A:C,2,FALSE),"")</f>
        <v>はつらつ健康体操</v>
      </c>
      <c r="J14" s="80"/>
      <c r="K14" s="80"/>
      <c r="L14" s="81"/>
      <c r="M14" s="27" t="str">
        <f>_xlfn.IFERROR(VLOOKUP(H14,'包括提示メニュー'!A:C,3,FALSE),"")</f>
        <v>(株)シンコー
スポーツ</v>
      </c>
    </row>
    <row r="15" spans="1:13" ht="16.5" customHeight="1">
      <c r="A15" s="74"/>
      <c r="B15" s="43"/>
      <c r="C15" s="76"/>
      <c r="D15" s="82"/>
      <c r="E15" s="83"/>
      <c r="F15" s="56"/>
      <c r="G15" s="57"/>
      <c r="H15" s="28"/>
      <c r="I15" s="87">
        <f>_xlfn.IFERROR(VLOOKUP(H15,'包括提示メニュー'!A:C,2,FALSE),"")</f>
      </c>
      <c r="J15" s="88"/>
      <c r="K15" s="88"/>
      <c r="L15" s="89"/>
      <c r="M15" s="29">
        <f>_xlfn.IFERROR(VLOOKUP(H15,'包括提示メニュー'!A:C,3,FALSE),"")</f>
      </c>
    </row>
    <row r="16" spans="1:13" ht="16.5" customHeight="1">
      <c r="A16" s="73">
        <v>45523</v>
      </c>
      <c r="B16" s="42" t="str">
        <f>TEXT(A16,"aaa")</f>
        <v>月</v>
      </c>
      <c r="C16" s="101" t="s">
        <v>137</v>
      </c>
      <c r="D16" s="77"/>
      <c r="E16" s="78"/>
      <c r="F16" s="65"/>
      <c r="G16" s="55"/>
      <c r="H16" s="26"/>
      <c r="I16" s="79" t="s">
        <v>147</v>
      </c>
      <c r="J16" s="80"/>
      <c r="K16" s="80"/>
      <c r="L16" s="81"/>
      <c r="M16" s="27">
        <f>_xlfn.IFERROR(VLOOKUP(H16,'包括提示メニュー'!A:C,3,FALSE),"")</f>
      </c>
    </row>
    <row r="17" spans="1:13" ht="16.5" customHeight="1">
      <c r="A17" s="99"/>
      <c r="B17" s="100"/>
      <c r="C17" s="102"/>
      <c r="D17" s="97" t="s">
        <v>212</v>
      </c>
      <c r="E17" s="98"/>
      <c r="F17" s="104"/>
      <c r="G17" s="105"/>
      <c r="H17" s="28" t="s">
        <v>208</v>
      </c>
      <c r="I17" s="87" t="s">
        <v>210</v>
      </c>
      <c r="J17" s="88"/>
      <c r="K17" s="88"/>
      <c r="L17" s="89"/>
      <c r="M17" s="29" t="s">
        <v>151</v>
      </c>
    </row>
    <row r="18" spans="1:13" ht="16.5" customHeight="1">
      <c r="A18" s="74"/>
      <c r="B18" s="43"/>
      <c r="C18" s="103"/>
      <c r="D18" s="82" t="s">
        <v>211</v>
      </c>
      <c r="E18" s="83"/>
      <c r="F18" s="56"/>
      <c r="G18" s="57"/>
      <c r="H18" s="28" t="s">
        <v>154</v>
      </c>
      <c r="I18" s="87" t="str">
        <f>_xlfn.IFERROR(VLOOKUP(H18,'包括提示メニュー'!A:C,2,FALSE),"")</f>
        <v>出張地域包括支援センター</v>
      </c>
      <c r="J18" s="88"/>
      <c r="K18" s="88"/>
      <c r="L18" s="89"/>
      <c r="M18" s="29" t="str">
        <f>_xlfn.IFERROR(VLOOKUP(H18,'包括提示メニュー'!A:C,3,FALSE),"")</f>
        <v>包括職員</v>
      </c>
    </row>
    <row r="19" spans="1:13" ht="16.5" customHeight="1">
      <c r="A19" s="73">
        <v>45544</v>
      </c>
      <c r="B19" s="42" t="str">
        <f>TEXT(A19,"aaa")</f>
        <v>月</v>
      </c>
      <c r="C19" s="75" t="s">
        <v>136</v>
      </c>
      <c r="D19" s="77" t="s">
        <v>150</v>
      </c>
      <c r="E19" s="78"/>
      <c r="F19" s="65"/>
      <c r="G19" s="55"/>
      <c r="H19" s="26" t="s">
        <v>148</v>
      </c>
      <c r="I19" s="79" t="str">
        <f>_xlfn.IFERROR(VLOOKUP(H19,'包括提示メニュー'!A:C,2,FALSE),"")</f>
        <v>出張！元気快福相談会～正しい血圧の測り方～</v>
      </c>
      <c r="J19" s="80"/>
      <c r="K19" s="80"/>
      <c r="L19" s="81"/>
      <c r="M19" s="27" t="str">
        <f>_xlfn.IFERROR(VLOOKUP(H19,'包括提示メニュー'!A:C,3,FALSE),"")</f>
        <v>保健係　保健師</v>
      </c>
    </row>
    <row r="20" spans="1:13" ht="16.5" customHeight="1">
      <c r="A20" s="74"/>
      <c r="B20" s="43"/>
      <c r="C20" s="76"/>
      <c r="D20" s="82" t="s">
        <v>221</v>
      </c>
      <c r="E20" s="83"/>
      <c r="F20" s="56"/>
      <c r="G20" s="57"/>
      <c r="H20" s="28" t="s">
        <v>149</v>
      </c>
      <c r="I20" s="87" t="str">
        <f>_xlfn.IFERROR(VLOOKUP(H20,'包括提示メニュー'!A:C,2,FALSE),"")</f>
        <v>認知症予防のための食事</v>
      </c>
      <c r="J20" s="88"/>
      <c r="K20" s="88"/>
      <c r="L20" s="89"/>
      <c r="M20" s="29" t="str">
        <f>_xlfn.IFERROR(VLOOKUP(H20,'包括提示メニュー'!A:C,3,FALSE),"")</f>
        <v>管理栄養士</v>
      </c>
    </row>
    <row r="21" spans="1:13" ht="16.5" customHeight="1">
      <c r="A21" s="73">
        <v>45586</v>
      </c>
      <c r="B21" s="42" t="str">
        <f>TEXT(A21,"aaa")</f>
        <v>月</v>
      </c>
      <c r="C21" s="75" t="s">
        <v>136</v>
      </c>
      <c r="D21" s="77"/>
      <c r="E21" s="78"/>
      <c r="F21" s="90" t="s">
        <v>144</v>
      </c>
      <c r="G21" s="91"/>
      <c r="H21" s="26"/>
      <c r="I21" s="79" t="s">
        <v>143</v>
      </c>
      <c r="J21" s="80"/>
      <c r="K21" s="80"/>
      <c r="L21" s="81"/>
      <c r="M21" s="27">
        <f>_xlfn.IFERROR(VLOOKUP(H21,'包括提示メニュー'!A:C,3,FALSE),"")</f>
      </c>
    </row>
    <row r="22" spans="1:13" ht="16.5" customHeight="1">
      <c r="A22" s="74"/>
      <c r="B22" s="43"/>
      <c r="C22" s="76"/>
      <c r="D22" s="82"/>
      <c r="E22" s="83"/>
      <c r="F22" s="92"/>
      <c r="G22" s="93"/>
      <c r="H22" s="28"/>
      <c r="I22" s="94" t="s">
        <v>145</v>
      </c>
      <c r="J22" s="95"/>
      <c r="K22" s="95"/>
      <c r="L22" s="96"/>
      <c r="M22" s="29">
        <f>_xlfn.IFERROR(VLOOKUP(H22,'包括提示メニュー'!A:C,3,FALSE),"")</f>
      </c>
    </row>
    <row r="23" spans="1:13" ht="16.5" customHeight="1">
      <c r="A23" s="73">
        <v>45607</v>
      </c>
      <c r="B23" s="42" t="str">
        <f>TEXT(A23,"aaa")</f>
        <v>月</v>
      </c>
      <c r="C23" s="75" t="s">
        <v>136</v>
      </c>
      <c r="D23" s="77" t="s">
        <v>152</v>
      </c>
      <c r="E23" s="78"/>
      <c r="F23" s="65"/>
      <c r="G23" s="55"/>
      <c r="H23" s="26" t="s">
        <v>161</v>
      </c>
      <c r="I23" s="79" t="str">
        <f>_xlfn.IFERROR(VLOOKUP(H23,'包括提示メニュー'!A:C,2,FALSE),"")</f>
        <v>フルート演奏＆トーク</v>
      </c>
      <c r="J23" s="80"/>
      <c r="K23" s="80"/>
      <c r="L23" s="81"/>
      <c r="M23" s="27" t="str">
        <f>_xlfn.IFERROR(VLOOKUP(H23,'包括提示メニュー'!A:C,3,FALSE),"")</f>
        <v>井上昭雄</v>
      </c>
    </row>
    <row r="24" spans="1:13" ht="16.5" customHeight="1">
      <c r="A24" s="74"/>
      <c r="B24" s="43"/>
      <c r="C24" s="76"/>
      <c r="D24" s="82" t="s">
        <v>155</v>
      </c>
      <c r="E24" s="83"/>
      <c r="F24" s="56"/>
      <c r="G24" s="57"/>
      <c r="H24" s="28"/>
      <c r="I24" s="87" t="s">
        <v>162</v>
      </c>
      <c r="J24" s="88"/>
      <c r="K24" s="88"/>
      <c r="L24" s="89"/>
      <c r="M24" s="29">
        <f>_xlfn.IFERROR(VLOOKUP(H24,'包括提示メニュー'!A:C,3,FALSE),"")</f>
      </c>
    </row>
    <row r="25" spans="1:13" ht="16.5" customHeight="1">
      <c r="A25" s="73">
        <v>45635</v>
      </c>
      <c r="B25" s="42" t="str">
        <f aca="true" t="shared" si="0" ref="B25:B31">TEXT(A25,"aaa")</f>
        <v>月</v>
      </c>
      <c r="C25" s="75" t="s">
        <v>138</v>
      </c>
      <c r="D25" s="77"/>
      <c r="E25" s="78"/>
      <c r="F25" s="65"/>
      <c r="G25" s="55"/>
      <c r="H25" s="26"/>
      <c r="I25" s="79" t="s">
        <v>163</v>
      </c>
      <c r="J25" s="80"/>
      <c r="K25" s="80"/>
      <c r="L25" s="81"/>
      <c r="M25" s="27">
        <f>_xlfn.IFERROR(VLOOKUP(H25,'包括提示メニュー'!A:C,3,FALSE),"")</f>
      </c>
    </row>
    <row r="26" spans="1:13" ht="16.5" customHeight="1">
      <c r="A26" s="74"/>
      <c r="B26" s="43"/>
      <c r="C26" s="76"/>
      <c r="D26" s="82"/>
      <c r="E26" s="83"/>
      <c r="F26" s="56"/>
      <c r="G26" s="57"/>
      <c r="H26" s="28"/>
      <c r="I26" s="87" t="s">
        <v>164</v>
      </c>
      <c r="J26" s="88"/>
      <c r="K26" s="88"/>
      <c r="L26" s="89"/>
      <c r="M26" s="29">
        <f>_xlfn.IFERROR(VLOOKUP(H26,'包括提示メニュー'!A:C,3,FALSE),"")</f>
      </c>
    </row>
    <row r="27" spans="1:13" ht="17.25">
      <c r="A27" s="73">
        <v>45663</v>
      </c>
      <c r="B27" s="42" t="str">
        <f t="shared" si="0"/>
        <v>月</v>
      </c>
      <c r="C27" s="75" t="s">
        <v>136</v>
      </c>
      <c r="D27" s="77"/>
      <c r="E27" s="78"/>
      <c r="F27" s="65"/>
      <c r="G27" s="55"/>
      <c r="H27" s="26"/>
      <c r="I27" s="79" t="s">
        <v>165</v>
      </c>
      <c r="J27" s="80"/>
      <c r="K27" s="80"/>
      <c r="L27" s="81"/>
      <c r="M27" s="27">
        <f>_xlfn.IFERROR(VLOOKUP(H27,'包括提示メニュー'!A:C,3,FALSE),"")</f>
      </c>
    </row>
    <row r="28" spans="1:13" ht="17.25">
      <c r="A28" s="74"/>
      <c r="B28" s="43"/>
      <c r="C28" s="76"/>
      <c r="D28" s="82"/>
      <c r="E28" s="83"/>
      <c r="F28" s="56"/>
      <c r="G28" s="57"/>
      <c r="H28" s="28"/>
      <c r="I28" s="87" t="s">
        <v>166</v>
      </c>
      <c r="J28" s="88"/>
      <c r="K28" s="88"/>
      <c r="L28" s="89"/>
      <c r="M28" s="29">
        <f>_xlfn.IFERROR(VLOOKUP(H28,'包括提示メニュー'!A:C,3,FALSE),"")</f>
      </c>
    </row>
    <row r="29" spans="1:13" ht="17.25">
      <c r="A29" s="73">
        <v>45698</v>
      </c>
      <c r="B29" s="42" t="str">
        <f t="shared" si="0"/>
        <v>月</v>
      </c>
      <c r="C29" s="75" t="s">
        <v>136</v>
      </c>
      <c r="D29" s="77" t="s">
        <v>159</v>
      </c>
      <c r="E29" s="78"/>
      <c r="F29" s="65"/>
      <c r="G29" s="55"/>
      <c r="H29" s="26" t="s">
        <v>218</v>
      </c>
      <c r="I29" s="79" t="str">
        <f>_xlfn.IFERROR(VLOOKUP(H29,'包括提示メニュー'!A:C,2,FALSE),"")</f>
        <v>辰野の民話</v>
      </c>
      <c r="J29" s="80"/>
      <c r="K29" s="80"/>
      <c r="L29" s="81"/>
      <c r="M29" s="27" t="str">
        <f>_xlfn.IFERROR(VLOOKUP(H29,'包括提示メニュー'!A:C,3,FALSE),"")</f>
        <v>民話を紡ぐ
「かたりんぱ」</v>
      </c>
    </row>
    <row r="30" spans="1:13" ht="17.25">
      <c r="A30" s="74"/>
      <c r="B30" s="43"/>
      <c r="C30" s="76"/>
      <c r="D30" s="82"/>
      <c r="E30" s="83"/>
      <c r="F30" s="56"/>
      <c r="G30" s="57"/>
      <c r="H30" s="28"/>
      <c r="I30" s="87">
        <f>_xlfn.IFERROR(VLOOKUP(H30,'包括提示メニュー'!A:C,2,FALSE),"")</f>
      </c>
      <c r="J30" s="88"/>
      <c r="K30" s="88"/>
      <c r="L30" s="89"/>
      <c r="M30" s="29">
        <f>_xlfn.IFERROR(VLOOKUP(H30,'包括提示メニュー'!A:C,3,FALSE),"")</f>
      </c>
    </row>
    <row r="31" spans="1:13" ht="17.25">
      <c r="A31" s="73">
        <v>45726</v>
      </c>
      <c r="B31" s="42" t="str">
        <f t="shared" si="0"/>
        <v>月</v>
      </c>
      <c r="C31" s="75" t="s">
        <v>136</v>
      </c>
      <c r="D31" s="77" t="s">
        <v>156</v>
      </c>
      <c r="E31" s="78"/>
      <c r="F31" s="54"/>
      <c r="G31" s="55"/>
      <c r="H31" s="26" t="s">
        <v>219</v>
      </c>
      <c r="I31" s="79" t="str">
        <f>_xlfn.IFERROR(VLOOKUP(H31,'包括提示メニュー'!A:C,2,FALSE),"")</f>
        <v>アコーディオンと一緒に歌いましょう</v>
      </c>
      <c r="J31" s="80"/>
      <c r="K31" s="80"/>
      <c r="L31" s="81"/>
      <c r="M31" s="27" t="str">
        <f>_xlfn.IFERROR(VLOOKUP(H31,'包括提示メニュー'!A:C,3,FALSE),"")</f>
        <v>山口　栄一</v>
      </c>
    </row>
    <row r="32" spans="1:13" ht="17.25">
      <c r="A32" s="74"/>
      <c r="B32" s="43"/>
      <c r="C32" s="76"/>
      <c r="D32" s="82" t="s">
        <v>160</v>
      </c>
      <c r="E32" s="83"/>
      <c r="F32" s="56"/>
      <c r="G32" s="57"/>
      <c r="H32" s="30" t="s">
        <v>142</v>
      </c>
      <c r="I32" s="84" t="str">
        <f>_xlfn.IFERROR(VLOOKUP(H32,'包括提示メニュー'!A:C,2,FALSE),"")</f>
        <v>あなたの体力を測定します</v>
      </c>
      <c r="J32" s="85"/>
      <c r="K32" s="85"/>
      <c r="L32" s="86"/>
      <c r="M32" s="31" t="str">
        <f>_xlfn.IFERROR(VLOOKUP(H32,'包括提示メニュー'!A:C,3,FALSE),"")</f>
        <v>包括職員</v>
      </c>
    </row>
  </sheetData>
  <sheetProtection/>
  <mergeCells count="117">
    <mergeCell ref="A2:B2"/>
    <mergeCell ref="C2:D2"/>
    <mergeCell ref="F2:G2"/>
    <mergeCell ref="I2:J2"/>
    <mergeCell ref="A3:B4"/>
    <mergeCell ref="C3:D4"/>
    <mergeCell ref="E3:E4"/>
    <mergeCell ref="F3:G4"/>
    <mergeCell ref="H3:H4"/>
    <mergeCell ref="J3:L3"/>
    <mergeCell ref="J4:L4"/>
    <mergeCell ref="A6:A7"/>
    <mergeCell ref="B6:B7"/>
    <mergeCell ref="C6:E6"/>
    <mergeCell ref="F6:G7"/>
    <mergeCell ref="H6:H7"/>
    <mergeCell ref="I6:L7"/>
    <mergeCell ref="M6:M7"/>
    <mergeCell ref="D7:E7"/>
    <mergeCell ref="A8:A9"/>
    <mergeCell ref="B8:B9"/>
    <mergeCell ref="C8:C9"/>
    <mergeCell ref="D8:E8"/>
    <mergeCell ref="F8:G9"/>
    <mergeCell ref="I8:L8"/>
    <mergeCell ref="D9:E9"/>
    <mergeCell ref="I9:L9"/>
    <mergeCell ref="A10:A11"/>
    <mergeCell ref="B10:B11"/>
    <mergeCell ref="C10:C11"/>
    <mergeCell ref="D10:E10"/>
    <mergeCell ref="F10:G11"/>
    <mergeCell ref="I10:L10"/>
    <mergeCell ref="D11:E11"/>
    <mergeCell ref="I11:L11"/>
    <mergeCell ref="A12:A13"/>
    <mergeCell ref="B12:B13"/>
    <mergeCell ref="C12:C13"/>
    <mergeCell ref="D12:E12"/>
    <mergeCell ref="F12:G13"/>
    <mergeCell ref="I12:L12"/>
    <mergeCell ref="D13:E13"/>
    <mergeCell ref="I13:L13"/>
    <mergeCell ref="A14:A15"/>
    <mergeCell ref="B14:B15"/>
    <mergeCell ref="C14:C15"/>
    <mergeCell ref="D14:E14"/>
    <mergeCell ref="F14:G15"/>
    <mergeCell ref="I14:L14"/>
    <mergeCell ref="D15:E15"/>
    <mergeCell ref="I15:L15"/>
    <mergeCell ref="D16:E16"/>
    <mergeCell ref="I16:L16"/>
    <mergeCell ref="D17:E17"/>
    <mergeCell ref="I17:L17"/>
    <mergeCell ref="A16:A18"/>
    <mergeCell ref="B16:B18"/>
    <mergeCell ref="C16:C18"/>
    <mergeCell ref="D18:E18"/>
    <mergeCell ref="I18:L18"/>
    <mergeCell ref="F16:G18"/>
    <mergeCell ref="A19:A20"/>
    <mergeCell ref="B19:B20"/>
    <mergeCell ref="C19:C20"/>
    <mergeCell ref="D19:E19"/>
    <mergeCell ref="F19:G20"/>
    <mergeCell ref="I19:L19"/>
    <mergeCell ref="D20:E20"/>
    <mergeCell ref="I20:L20"/>
    <mergeCell ref="A21:A22"/>
    <mergeCell ref="B21:B22"/>
    <mergeCell ref="C21:C22"/>
    <mergeCell ref="D21:E21"/>
    <mergeCell ref="F21:G22"/>
    <mergeCell ref="I21:L21"/>
    <mergeCell ref="D22:E22"/>
    <mergeCell ref="I22:L22"/>
    <mergeCell ref="A23:A24"/>
    <mergeCell ref="B23:B24"/>
    <mergeCell ref="C23:C24"/>
    <mergeCell ref="D23:E23"/>
    <mergeCell ref="F23:G24"/>
    <mergeCell ref="I23:L23"/>
    <mergeCell ref="D24:E24"/>
    <mergeCell ref="I24:L24"/>
    <mergeCell ref="A25:A26"/>
    <mergeCell ref="B25:B26"/>
    <mergeCell ref="C25:C26"/>
    <mergeCell ref="D25:E25"/>
    <mergeCell ref="F25:G26"/>
    <mergeCell ref="I25:L25"/>
    <mergeCell ref="D26:E26"/>
    <mergeCell ref="I26:L26"/>
    <mergeCell ref="A27:A28"/>
    <mergeCell ref="B27:B28"/>
    <mergeCell ref="C27:C28"/>
    <mergeCell ref="D27:E27"/>
    <mergeCell ref="F27:G28"/>
    <mergeCell ref="I27:L27"/>
    <mergeCell ref="D28:E28"/>
    <mergeCell ref="I28:L28"/>
    <mergeCell ref="A29:A30"/>
    <mergeCell ref="B29:B30"/>
    <mergeCell ref="C29:C30"/>
    <mergeCell ref="D29:E29"/>
    <mergeCell ref="F29:G30"/>
    <mergeCell ref="I29:L29"/>
    <mergeCell ref="D30:E30"/>
    <mergeCell ref="I30:L30"/>
    <mergeCell ref="A31:A32"/>
    <mergeCell ref="B31:B32"/>
    <mergeCell ref="C31:C32"/>
    <mergeCell ref="D31:E31"/>
    <mergeCell ref="F31:G32"/>
    <mergeCell ref="I31:L31"/>
    <mergeCell ref="D32:E32"/>
    <mergeCell ref="I32:L32"/>
  </mergeCells>
  <printOptions/>
  <pageMargins left="0.2362204724409449" right="0.2362204724409449" top="0.7480314960629921" bottom="0.35433070866141736" header="0.31496062992125984" footer="0.31496062992125984"/>
  <pageSetup fitToWidth="0" fitToHeight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6"/>
  <sheetViews>
    <sheetView zoomScaleSheetLayoutView="100" zoomScalePageLayoutView="0" workbookViewId="0" topLeftCell="A1">
      <selection activeCell="F69" sqref="F69"/>
    </sheetView>
  </sheetViews>
  <sheetFormatPr defaultColWidth="9.140625" defaultRowHeight="15"/>
  <cols>
    <col min="1" max="1" width="12.421875" style="15" customWidth="1"/>
    <col min="2" max="2" width="41.28125" style="15" customWidth="1"/>
    <col min="3" max="3" width="28.421875" style="15" customWidth="1"/>
    <col min="4" max="15" width="9.00390625" style="15" customWidth="1"/>
  </cols>
  <sheetData>
    <row r="1" spans="1:3" ht="13.5">
      <c r="A1" s="15" t="s">
        <v>16</v>
      </c>
      <c r="B1" s="15" t="s">
        <v>7</v>
      </c>
      <c r="C1" s="15" t="s">
        <v>15</v>
      </c>
    </row>
    <row r="2" spans="1:3" ht="13.5">
      <c r="A2" s="19" t="s">
        <v>18</v>
      </c>
      <c r="B2" s="15" t="s">
        <v>224</v>
      </c>
      <c r="C2" s="15" t="s">
        <v>47</v>
      </c>
    </row>
    <row r="3" spans="1:3" ht="13.5">
      <c r="A3" s="20" t="s">
        <v>17</v>
      </c>
      <c r="B3" s="15" t="s">
        <v>19</v>
      </c>
      <c r="C3" s="15" t="s">
        <v>47</v>
      </c>
    </row>
    <row r="4" spans="1:3" ht="13.5">
      <c r="A4" s="20" t="s">
        <v>20</v>
      </c>
      <c r="B4" s="15" t="s">
        <v>225</v>
      </c>
      <c r="C4" s="15" t="s">
        <v>48</v>
      </c>
    </row>
    <row r="5" spans="1:3" ht="13.5">
      <c r="A5" s="20" t="s">
        <v>21</v>
      </c>
      <c r="B5" s="15" t="s">
        <v>226</v>
      </c>
      <c r="C5" s="15" t="s">
        <v>47</v>
      </c>
    </row>
    <row r="6" spans="1:3" ht="13.5">
      <c r="A6" s="20" t="s">
        <v>22</v>
      </c>
      <c r="B6" s="15" t="s">
        <v>227</v>
      </c>
      <c r="C6" s="15" t="s">
        <v>47</v>
      </c>
    </row>
    <row r="7" spans="1:3" ht="13.5">
      <c r="A7" s="20" t="s">
        <v>23</v>
      </c>
      <c r="B7" s="15" t="s">
        <v>24</v>
      </c>
      <c r="C7" s="15" t="s">
        <v>49</v>
      </c>
    </row>
    <row r="8" spans="1:3" ht="13.5">
      <c r="A8" s="20" t="s">
        <v>25</v>
      </c>
      <c r="B8" s="15" t="s">
        <v>26</v>
      </c>
      <c r="C8" s="15" t="s">
        <v>49</v>
      </c>
    </row>
    <row r="9" spans="1:3" ht="13.5">
      <c r="A9" s="20" t="s">
        <v>27</v>
      </c>
      <c r="B9" s="15" t="s">
        <v>28</v>
      </c>
      <c r="C9" s="15" t="s">
        <v>50</v>
      </c>
    </row>
    <row r="10" spans="1:3" ht="13.5">
      <c r="A10" s="20" t="s">
        <v>29</v>
      </c>
      <c r="B10" s="15" t="s">
        <v>30</v>
      </c>
      <c r="C10" s="15" t="s">
        <v>228</v>
      </c>
    </row>
    <row r="11" spans="1:3" ht="13.5">
      <c r="A11" s="20" t="s">
        <v>31</v>
      </c>
      <c r="B11" s="15" t="s">
        <v>53</v>
      </c>
      <c r="C11" s="15" t="s">
        <v>49</v>
      </c>
    </row>
    <row r="12" spans="1:3" ht="13.5">
      <c r="A12" s="20" t="s">
        <v>32</v>
      </c>
      <c r="B12" s="15" t="s">
        <v>33</v>
      </c>
      <c r="C12" s="15" t="s">
        <v>51</v>
      </c>
    </row>
    <row r="13" spans="1:3" ht="13.5">
      <c r="A13" s="20" t="s">
        <v>34</v>
      </c>
      <c r="B13" s="15" t="s">
        <v>36</v>
      </c>
      <c r="C13" s="15" t="s">
        <v>50</v>
      </c>
    </row>
    <row r="14" spans="1:3" ht="13.5">
      <c r="A14" s="20" t="s">
        <v>35</v>
      </c>
      <c r="B14" s="15" t="s">
        <v>38</v>
      </c>
      <c r="C14" s="15" t="s">
        <v>50</v>
      </c>
    </row>
    <row r="15" spans="1:3" ht="13.5">
      <c r="A15" s="20" t="s">
        <v>37</v>
      </c>
      <c r="B15" s="15" t="s">
        <v>40</v>
      </c>
      <c r="C15" s="15" t="s">
        <v>52</v>
      </c>
    </row>
    <row r="16" spans="1:3" ht="13.5">
      <c r="A16" s="20" t="s">
        <v>39</v>
      </c>
      <c r="B16" s="15" t="s">
        <v>229</v>
      </c>
      <c r="C16" s="15" t="s">
        <v>52</v>
      </c>
    </row>
    <row r="17" spans="1:3" ht="13.5">
      <c r="A17" s="20" t="s">
        <v>41</v>
      </c>
      <c r="B17" s="15" t="s">
        <v>230</v>
      </c>
      <c r="C17" s="15" t="s">
        <v>52</v>
      </c>
    </row>
    <row r="18" spans="1:3" ht="13.5">
      <c r="A18" s="20" t="s">
        <v>42</v>
      </c>
      <c r="B18" s="15" t="s">
        <v>231</v>
      </c>
      <c r="C18" s="15" t="s">
        <v>232</v>
      </c>
    </row>
    <row r="19" spans="1:3" ht="13.5">
      <c r="A19" s="20" t="s">
        <v>43</v>
      </c>
      <c r="B19" s="15" t="s">
        <v>45</v>
      </c>
      <c r="C19" s="15" t="s">
        <v>49</v>
      </c>
    </row>
    <row r="20" spans="1:3" ht="13.5">
      <c r="A20" s="20" t="s">
        <v>44</v>
      </c>
      <c r="B20" s="15" t="s">
        <v>46</v>
      </c>
      <c r="C20" s="15" t="s">
        <v>51</v>
      </c>
    </row>
    <row r="21" spans="1:3" ht="13.5">
      <c r="A21" s="20" t="s">
        <v>233</v>
      </c>
      <c r="B21" s="15" t="s">
        <v>235</v>
      </c>
      <c r="C21" s="15" t="s">
        <v>236</v>
      </c>
    </row>
    <row r="22" spans="1:3" ht="13.5">
      <c r="A22" s="20" t="s">
        <v>234</v>
      </c>
      <c r="B22" s="15" t="s">
        <v>238</v>
      </c>
      <c r="C22" s="15" t="s">
        <v>237</v>
      </c>
    </row>
    <row r="23" spans="1:3" ht="13.5">
      <c r="A23" s="15" t="s">
        <v>56</v>
      </c>
      <c r="B23" s="15" t="s">
        <v>128</v>
      </c>
      <c r="C23" s="15" t="s">
        <v>103</v>
      </c>
    </row>
    <row r="24" spans="1:3" ht="13.5">
      <c r="A24" s="15" t="s">
        <v>57</v>
      </c>
      <c r="B24" s="15" t="s">
        <v>82</v>
      </c>
      <c r="C24" s="15" t="s">
        <v>104</v>
      </c>
    </row>
    <row r="25" spans="1:3" ht="13.5">
      <c r="A25" s="15" t="s">
        <v>58</v>
      </c>
      <c r="B25" s="15" t="s">
        <v>83</v>
      </c>
      <c r="C25" s="15" t="s">
        <v>105</v>
      </c>
    </row>
    <row r="26" spans="1:3" ht="13.5">
      <c r="A26" s="15" t="s">
        <v>59</v>
      </c>
      <c r="B26" s="15" t="s">
        <v>84</v>
      </c>
      <c r="C26" s="15" t="s">
        <v>106</v>
      </c>
    </row>
    <row r="27" spans="1:3" ht="13.5">
      <c r="A27" s="15" t="s">
        <v>60</v>
      </c>
      <c r="B27" s="15" t="s">
        <v>129</v>
      </c>
      <c r="C27" s="15" t="s">
        <v>107</v>
      </c>
    </row>
    <row r="28" spans="1:3" ht="13.5">
      <c r="A28" s="15" t="s">
        <v>61</v>
      </c>
      <c r="B28" s="15" t="s">
        <v>85</v>
      </c>
      <c r="C28" s="15" t="s">
        <v>108</v>
      </c>
    </row>
    <row r="29" spans="1:3" ht="13.5">
      <c r="A29" s="15" t="s">
        <v>62</v>
      </c>
      <c r="B29" s="15" t="s">
        <v>86</v>
      </c>
      <c r="C29" s="15" t="s">
        <v>109</v>
      </c>
    </row>
    <row r="30" spans="1:3" ht="13.5">
      <c r="A30" s="15" t="s">
        <v>63</v>
      </c>
      <c r="B30" s="15" t="s">
        <v>87</v>
      </c>
      <c r="C30" s="15" t="s">
        <v>110</v>
      </c>
    </row>
    <row r="31" spans="1:3" ht="13.5">
      <c r="A31" s="15" t="s">
        <v>64</v>
      </c>
      <c r="B31" s="15" t="s">
        <v>88</v>
      </c>
      <c r="C31" s="15" t="s">
        <v>111</v>
      </c>
    </row>
    <row r="32" spans="1:3" ht="13.5">
      <c r="A32" s="15" t="s">
        <v>65</v>
      </c>
      <c r="B32" s="15" t="s">
        <v>89</v>
      </c>
      <c r="C32" s="15" t="s">
        <v>112</v>
      </c>
    </row>
    <row r="33" spans="1:3" ht="13.5">
      <c r="A33" s="15" t="s">
        <v>66</v>
      </c>
      <c r="B33" s="15" t="s">
        <v>90</v>
      </c>
      <c r="C33" s="15" t="s">
        <v>113</v>
      </c>
    </row>
    <row r="34" spans="1:3" ht="13.5">
      <c r="A34" s="15" t="s">
        <v>67</v>
      </c>
      <c r="B34" s="15" t="s">
        <v>91</v>
      </c>
      <c r="C34" s="15" t="s">
        <v>114</v>
      </c>
    </row>
    <row r="35" spans="1:3" ht="13.5">
      <c r="A35" s="15" t="s">
        <v>68</v>
      </c>
      <c r="B35" s="15" t="s">
        <v>92</v>
      </c>
      <c r="C35" s="15" t="s">
        <v>115</v>
      </c>
    </row>
    <row r="36" spans="1:3" ht="13.5">
      <c r="A36" s="15" t="s">
        <v>69</v>
      </c>
      <c r="B36" s="15" t="s">
        <v>93</v>
      </c>
      <c r="C36" s="15" t="s">
        <v>116</v>
      </c>
    </row>
    <row r="37" spans="1:3" ht="13.5">
      <c r="A37" s="15" t="s">
        <v>70</v>
      </c>
      <c r="B37" s="15" t="s">
        <v>94</v>
      </c>
      <c r="C37" s="15" t="s">
        <v>117</v>
      </c>
    </row>
    <row r="38" spans="1:3" ht="13.5">
      <c r="A38" s="15" t="s">
        <v>71</v>
      </c>
      <c r="B38" s="15" t="s">
        <v>95</v>
      </c>
      <c r="C38" s="15" t="s">
        <v>118</v>
      </c>
    </row>
    <row r="39" spans="1:3" ht="13.5">
      <c r="A39" s="15" t="s">
        <v>72</v>
      </c>
      <c r="B39" s="15" t="s">
        <v>96</v>
      </c>
      <c r="C39" s="15" t="s">
        <v>119</v>
      </c>
    </row>
    <row r="40" spans="1:3" ht="13.5">
      <c r="A40" s="15" t="s">
        <v>73</v>
      </c>
      <c r="B40" s="15" t="s">
        <v>97</v>
      </c>
      <c r="C40" s="15" t="s">
        <v>120</v>
      </c>
    </row>
    <row r="41" spans="1:3" ht="13.5">
      <c r="A41" s="15" t="s">
        <v>74</v>
      </c>
      <c r="B41" s="15" t="s">
        <v>131</v>
      </c>
      <c r="C41" s="15" t="s">
        <v>121</v>
      </c>
    </row>
    <row r="42" spans="1:3" ht="13.5">
      <c r="A42" s="15" t="s">
        <v>75</v>
      </c>
      <c r="B42" s="15" t="s">
        <v>98</v>
      </c>
      <c r="C42" s="15" t="s">
        <v>122</v>
      </c>
    </row>
    <row r="43" spans="1:3" ht="13.5">
      <c r="A43" s="15" t="s">
        <v>76</v>
      </c>
      <c r="B43" s="15" t="s">
        <v>99</v>
      </c>
      <c r="C43" s="15" t="s">
        <v>123</v>
      </c>
    </row>
    <row r="44" spans="1:3" ht="13.5">
      <c r="A44" s="15" t="s">
        <v>77</v>
      </c>
      <c r="B44" s="15" t="s">
        <v>100</v>
      </c>
      <c r="C44" s="15" t="s">
        <v>124</v>
      </c>
    </row>
    <row r="45" spans="1:3" ht="13.5">
      <c r="A45" s="15" t="s">
        <v>78</v>
      </c>
      <c r="B45" s="15" t="s">
        <v>130</v>
      </c>
      <c r="C45" s="15" t="s">
        <v>125</v>
      </c>
    </row>
    <row r="46" spans="1:3" ht="13.5">
      <c r="A46" s="15" t="s">
        <v>79</v>
      </c>
      <c r="B46" s="15" t="s">
        <v>101</v>
      </c>
      <c r="C46" s="15" t="s">
        <v>126</v>
      </c>
    </row>
    <row r="47" spans="1:3" ht="13.5">
      <c r="A47" s="15" t="s">
        <v>80</v>
      </c>
      <c r="B47" s="15" t="s">
        <v>102</v>
      </c>
      <c r="C47" s="15" t="s">
        <v>127</v>
      </c>
    </row>
    <row r="48" spans="1:3" ht="13.5">
      <c r="A48" s="15" t="s">
        <v>81</v>
      </c>
      <c r="B48" s="15" t="s">
        <v>239</v>
      </c>
      <c r="C48" s="15" t="s">
        <v>240</v>
      </c>
    </row>
    <row r="49" spans="1:3" ht="13.5">
      <c r="A49" s="15" t="s">
        <v>167</v>
      </c>
      <c r="B49" s="15" t="s">
        <v>168</v>
      </c>
      <c r="C49" s="15" t="s">
        <v>195</v>
      </c>
    </row>
    <row r="50" spans="1:3" ht="13.5">
      <c r="A50" s="15" t="s">
        <v>169</v>
      </c>
      <c r="B50" s="15" t="s">
        <v>170</v>
      </c>
      <c r="C50" s="15" t="s">
        <v>196</v>
      </c>
    </row>
    <row r="51" spans="1:3" ht="13.5">
      <c r="A51" s="15" t="s">
        <v>171</v>
      </c>
      <c r="B51" s="15" t="s">
        <v>213</v>
      </c>
      <c r="C51" s="15" t="s">
        <v>196</v>
      </c>
    </row>
    <row r="52" spans="1:3" ht="13.5">
      <c r="A52" s="15" t="s">
        <v>172</v>
      </c>
      <c r="B52" s="15" t="s">
        <v>173</v>
      </c>
      <c r="C52" s="15" t="s">
        <v>196</v>
      </c>
    </row>
    <row r="53" spans="1:3" ht="13.5">
      <c r="A53" s="15" t="s">
        <v>174</v>
      </c>
      <c r="B53" s="15" t="s">
        <v>176</v>
      </c>
      <c r="C53" s="15" t="s">
        <v>196</v>
      </c>
    </row>
    <row r="54" spans="1:3" ht="13.5">
      <c r="A54" s="15" t="s">
        <v>175</v>
      </c>
      <c r="B54" s="15" t="s">
        <v>216</v>
      </c>
      <c r="C54" s="15" t="s">
        <v>196</v>
      </c>
    </row>
    <row r="55" spans="1:3" ht="13.5">
      <c r="A55" s="15" t="s">
        <v>177</v>
      </c>
      <c r="B55" s="15" t="s">
        <v>179</v>
      </c>
      <c r="C55" s="15" t="s">
        <v>199</v>
      </c>
    </row>
    <row r="56" spans="1:3" ht="13.5">
      <c r="A56" s="15" t="s">
        <v>178</v>
      </c>
      <c r="B56" s="15" t="s">
        <v>181</v>
      </c>
      <c r="C56" s="15" t="s">
        <v>199</v>
      </c>
    </row>
    <row r="57" spans="1:3" ht="13.5">
      <c r="A57" s="15" t="s">
        <v>180</v>
      </c>
      <c r="B57" s="15" t="s">
        <v>183</v>
      </c>
      <c r="C57" s="15" t="s">
        <v>200</v>
      </c>
    </row>
    <row r="58" spans="1:3" ht="13.5">
      <c r="A58" s="15" t="s">
        <v>182</v>
      </c>
      <c r="B58" s="15" t="s">
        <v>158</v>
      </c>
      <c r="C58" s="15" t="s">
        <v>201</v>
      </c>
    </row>
    <row r="59" spans="1:3" ht="13.5">
      <c r="A59" s="15" t="s">
        <v>184</v>
      </c>
      <c r="B59" s="15" t="s">
        <v>186</v>
      </c>
      <c r="C59" s="15" t="s">
        <v>202</v>
      </c>
    </row>
    <row r="60" spans="1:3" ht="13.5">
      <c r="A60" s="15" t="s">
        <v>185</v>
      </c>
      <c r="B60" s="15" t="s">
        <v>188</v>
      </c>
      <c r="C60" s="15" t="s">
        <v>197</v>
      </c>
    </row>
    <row r="61" spans="1:3" ht="13.5">
      <c r="A61" s="15" t="s">
        <v>187</v>
      </c>
      <c r="B61" s="15" t="s">
        <v>190</v>
      </c>
      <c r="C61" s="15" t="s">
        <v>203</v>
      </c>
    </row>
    <row r="62" spans="1:3" ht="13.5">
      <c r="A62" s="15" t="s">
        <v>189</v>
      </c>
      <c r="B62" s="15" t="s">
        <v>206</v>
      </c>
      <c r="C62" s="15" t="s">
        <v>204</v>
      </c>
    </row>
    <row r="63" spans="1:3" ht="13.5">
      <c r="A63" s="15" t="s">
        <v>191</v>
      </c>
      <c r="B63" s="15" t="s">
        <v>207</v>
      </c>
      <c r="C63" s="15" t="s">
        <v>205</v>
      </c>
    </row>
    <row r="64" spans="1:3" ht="13.5">
      <c r="A64" s="15" t="s">
        <v>192</v>
      </c>
      <c r="B64" s="15" t="s">
        <v>194</v>
      </c>
      <c r="C64" s="15" t="s">
        <v>198</v>
      </c>
    </row>
    <row r="65" spans="1:3" ht="13.5">
      <c r="A65" s="15" t="s">
        <v>193</v>
      </c>
      <c r="B65" s="15" t="s">
        <v>241</v>
      </c>
      <c r="C65" s="15" t="s">
        <v>242</v>
      </c>
    </row>
    <row r="66" spans="1:3" ht="13.5">
      <c r="A66" s="15" t="s">
        <v>217</v>
      </c>
      <c r="B66" s="15" t="s">
        <v>243</v>
      </c>
      <c r="C66" s="15" t="s">
        <v>244</v>
      </c>
    </row>
    <row r="67" spans="1:3" ht="13.5">
      <c r="A67" s="32" t="s">
        <v>245</v>
      </c>
      <c r="B67" s="15" t="s">
        <v>255</v>
      </c>
      <c r="C67" s="15" t="s">
        <v>265</v>
      </c>
    </row>
    <row r="68" spans="1:3" ht="13.5">
      <c r="A68" s="32" t="s">
        <v>246</v>
      </c>
      <c r="B68" s="15" t="s">
        <v>256</v>
      </c>
      <c r="C68" s="15" t="s">
        <v>265</v>
      </c>
    </row>
    <row r="69" spans="1:3" ht="13.5">
      <c r="A69" s="32" t="s">
        <v>247</v>
      </c>
      <c r="B69" s="15" t="s">
        <v>257</v>
      </c>
      <c r="C69" s="15" t="s">
        <v>265</v>
      </c>
    </row>
    <row r="70" spans="1:3" ht="13.5">
      <c r="A70" s="32" t="s">
        <v>248</v>
      </c>
      <c r="B70" s="15" t="s">
        <v>258</v>
      </c>
      <c r="C70" s="15" t="s">
        <v>265</v>
      </c>
    </row>
    <row r="71" spans="1:3" ht="13.5">
      <c r="A71" s="32" t="s">
        <v>249</v>
      </c>
      <c r="B71" s="15" t="s">
        <v>259</v>
      </c>
      <c r="C71" s="15" t="s">
        <v>265</v>
      </c>
    </row>
    <row r="72" spans="1:3" ht="13.5">
      <c r="A72" s="32" t="s">
        <v>250</v>
      </c>
      <c r="B72" s="15" t="s">
        <v>260</v>
      </c>
      <c r="C72" s="15" t="s">
        <v>265</v>
      </c>
    </row>
    <row r="73" spans="1:3" ht="13.5">
      <c r="A73" s="32" t="s">
        <v>251</v>
      </c>
      <c r="B73" s="15" t="s">
        <v>261</v>
      </c>
      <c r="C73" s="15" t="s">
        <v>265</v>
      </c>
    </row>
    <row r="74" spans="1:3" ht="13.5">
      <c r="A74" s="32" t="s">
        <v>252</v>
      </c>
      <c r="B74" s="15" t="s">
        <v>262</v>
      </c>
      <c r="C74" s="15" t="s">
        <v>265</v>
      </c>
    </row>
    <row r="75" spans="1:3" ht="13.5">
      <c r="A75" s="32" t="s">
        <v>253</v>
      </c>
      <c r="B75" s="15" t="s">
        <v>263</v>
      </c>
      <c r="C75" s="15" t="s">
        <v>265</v>
      </c>
    </row>
    <row r="76" spans="1:3" ht="13.5">
      <c r="A76" s="32" t="s">
        <v>254</v>
      </c>
      <c r="B76" s="15" t="s">
        <v>264</v>
      </c>
      <c r="C76" s="15" t="s">
        <v>265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辰野町役場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東條智恵美</dc:creator>
  <cp:keywords/>
  <dc:description/>
  <cp:lastModifiedBy>中村あす美</cp:lastModifiedBy>
  <cp:lastPrinted>2024-01-16T00:19:07Z</cp:lastPrinted>
  <dcterms:created xsi:type="dcterms:W3CDTF">2020-01-28T04:08:12Z</dcterms:created>
  <dcterms:modified xsi:type="dcterms:W3CDTF">2024-01-16T00:21:29Z</dcterms:modified>
  <cp:category/>
  <cp:version/>
  <cp:contentType/>
  <cp:contentStatus/>
</cp:coreProperties>
</file>